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540" windowWidth="12120" windowHeight="8595" activeTab="0"/>
  </bookViews>
  <sheets>
    <sheet name="DEQ Report" sheetId="1" r:id="rId1"/>
  </sheets>
  <definedNames>
    <definedName name="_xlnm.Print_Area" localSheetId="0">'DEQ Report'!$A$1:$K$165</definedName>
  </definedNames>
  <calcPr fullCalcOnLoad="1"/>
</workbook>
</file>

<file path=xl/sharedStrings.xml><?xml version="1.0" encoding="utf-8"?>
<sst xmlns="http://schemas.openxmlformats.org/spreadsheetml/2006/main" count="586" uniqueCount="170">
  <si>
    <t>Basin</t>
  </si>
  <si>
    <t>Coho</t>
  </si>
  <si>
    <t>Fall</t>
  </si>
  <si>
    <t>Salmon R</t>
  </si>
  <si>
    <t>Chinook</t>
  </si>
  <si>
    <t>Spring</t>
  </si>
  <si>
    <t>Steelhead</t>
  </si>
  <si>
    <t>Winter</t>
  </si>
  <si>
    <t>Fall Cr</t>
  </si>
  <si>
    <t>Oak Grove Fk</t>
  </si>
  <si>
    <t>Clearfork</t>
  </si>
  <si>
    <t>Agency Cr</t>
  </si>
  <si>
    <t>Camp Cr</t>
  </si>
  <si>
    <t>Clear Cr</t>
  </si>
  <si>
    <t>Sandy R</t>
  </si>
  <si>
    <t>Summer</t>
  </si>
  <si>
    <t>N Fk Eagle Cr</t>
  </si>
  <si>
    <t>Cook Cr</t>
  </si>
  <si>
    <t>Oak Ranch Cr</t>
  </si>
  <si>
    <t>East Beaver Cr</t>
  </si>
  <si>
    <t>Farmer Cr</t>
  </si>
  <si>
    <t>Buster Cr</t>
  </si>
  <si>
    <t>Hamilton Cr</t>
  </si>
  <si>
    <t>Columbia</t>
  </si>
  <si>
    <t>Noble Cr</t>
  </si>
  <si>
    <t>Tioga Cr</t>
  </si>
  <si>
    <t>Willanch Cr</t>
  </si>
  <si>
    <t>Morgan Cr</t>
  </si>
  <si>
    <t>Marlow Cr</t>
  </si>
  <si>
    <t>Boulder Cr</t>
  </si>
  <si>
    <t>Edson Cr</t>
  </si>
  <si>
    <t>Saunders Cr</t>
  </si>
  <si>
    <t>Cedar Cr</t>
  </si>
  <si>
    <t>Rock Creek</t>
  </si>
  <si>
    <t>Evans Creek</t>
  </si>
  <si>
    <t>Elk Creek</t>
  </si>
  <si>
    <t>Bitterlick Cr</t>
  </si>
  <si>
    <t>Taylor Cr</t>
  </si>
  <si>
    <t>Species</t>
  </si>
  <si>
    <t>Miles</t>
  </si>
  <si>
    <t>Notes</t>
  </si>
  <si>
    <t>Albany Chapter ANWST</t>
  </si>
  <si>
    <t>South Santiam</t>
  </si>
  <si>
    <t>Wiley Cr</t>
  </si>
  <si>
    <t>Mid Willamette</t>
  </si>
  <si>
    <t>Santiam High School</t>
  </si>
  <si>
    <t>North Santiam</t>
  </si>
  <si>
    <t>Blowout Cr</t>
  </si>
  <si>
    <t>Calapooia R</t>
  </si>
  <si>
    <t>Crabtree Cr</t>
  </si>
  <si>
    <t>Thomas Cr</t>
  </si>
  <si>
    <t>Moose Cr</t>
  </si>
  <si>
    <t>Canyon Cr</t>
  </si>
  <si>
    <t>Mid Coast</t>
  </si>
  <si>
    <t>North Willamette</t>
  </si>
  <si>
    <t>North Coast</t>
  </si>
  <si>
    <t>Tenmile-Coos-Coquille</t>
  </si>
  <si>
    <t>Umpqua</t>
  </si>
  <si>
    <t>Upper Rogue</t>
  </si>
  <si>
    <t>Lower Rogue</t>
  </si>
  <si>
    <t>Run</t>
  </si>
  <si>
    <t>Avg Wgt</t>
  </si>
  <si>
    <t>North Fk</t>
  </si>
  <si>
    <t>Mainstem</t>
  </si>
  <si>
    <t>Willamette</t>
  </si>
  <si>
    <t>Mainstem Upper</t>
  </si>
  <si>
    <t>*</t>
  </si>
  <si>
    <t>Clackamas</t>
  </si>
  <si>
    <t>Sandy</t>
  </si>
  <si>
    <t>Tualatin</t>
  </si>
  <si>
    <t>Yamhill</t>
  </si>
  <si>
    <t>Nehalem</t>
  </si>
  <si>
    <t>Nestucca</t>
  </si>
  <si>
    <t>Trask</t>
  </si>
  <si>
    <t>Wilson</t>
  </si>
  <si>
    <t>Smith</t>
  </si>
  <si>
    <t>Coos</t>
  </si>
  <si>
    <t>Millicoma</t>
  </si>
  <si>
    <t>Rogue</t>
  </si>
  <si>
    <t>South Fk</t>
  </si>
  <si>
    <t>Steel Cr</t>
  </si>
  <si>
    <t>East Fk</t>
  </si>
  <si>
    <t>West Fk</t>
  </si>
  <si>
    <t xml:space="preserve"> ODFW Northwest Region / DEQ Western and Northwest Regions</t>
  </si>
  <si>
    <t>ODFW Southwest Region / DEQ Western Region</t>
  </si>
  <si>
    <t>TOTAL</t>
  </si>
  <si>
    <t>Stream</t>
  </si>
  <si>
    <t>Carcasses</t>
  </si>
  <si>
    <t>(lbs.)</t>
  </si>
  <si>
    <t>Lbs./</t>
  </si>
  <si>
    <t>Mile</t>
  </si>
  <si>
    <t>Participating Group(s)</t>
  </si>
  <si>
    <t>* - indicates the stream total is in the first entry for that stream; if no mileage is given for a placement, the placement occurred in stretches already indicated for the stream.</t>
  </si>
  <si>
    <t>Individuals</t>
  </si>
  <si>
    <t>Breitenbush Cr</t>
  </si>
  <si>
    <t>Soda Fk</t>
  </si>
  <si>
    <t>ChS</t>
  </si>
  <si>
    <t>USFS</t>
  </si>
  <si>
    <t>USFS/Salmon Corp.</t>
  </si>
  <si>
    <t>USFS/Grant High School</t>
  </si>
  <si>
    <t>PGE</t>
  </si>
  <si>
    <t>STS</t>
  </si>
  <si>
    <t>USFS/Alpha High School</t>
  </si>
  <si>
    <t>Lost Cr</t>
  </si>
  <si>
    <t>Gales Cr</t>
  </si>
  <si>
    <t>Tualatin Riverkeepers</t>
  </si>
  <si>
    <t>Gnat Cr, North Fk</t>
  </si>
  <si>
    <t>Lewis and Clark River</t>
  </si>
  <si>
    <t>Rainland Flycasters</t>
  </si>
  <si>
    <t xml:space="preserve">Kilchis </t>
  </si>
  <si>
    <t>Anderson Cr</t>
  </si>
  <si>
    <t>Lower Nehalem WC</t>
  </si>
  <si>
    <t>E Foley Cr</t>
  </si>
  <si>
    <t>Northrup Cr</t>
  </si>
  <si>
    <t>Alice Ott Middle Sch.</t>
  </si>
  <si>
    <t>Rock Cr</t>
  </si>
  <si>
    <t>BLM &amp; NHS</t>
  </si>
  <si>
    <t>Nestucca &amp; Tillamook Connections</t>
  </si>
  <si>
    <t>Tillamook</t>
  </si>
  <si>
    <t>Simmons Cr</t>
  </si>
  <si>
    <t>ODF South Fork</t>
  </si>
  <si>
    <t>Tillamook Anglers</t>
  </si>
  <si>
    <t>Forest Grove AS</t>
  </si>
  <si>
    <t>ANWST-Tualatin</t>
  </si>
  <si>
    <t xml:space="preserve">Winter </t>
  </si>
  <si>
    <t>Gardiner STEP</t>
  </si>
  <si>
    <t>Mainstem South</t>
  </si>
  <si>
    <t>North Fk Coquille</t>
  </si>
  <si>
    <t>Alder Cr</t>
  </si>
  <si>
    <t>Curry Anadromous Fisherment/Lincoln Timber</t>
  </si>
  <si>
    <t xml:space="preserve"> </t>
  </si>
  <si>
    <t>Curry Anadromous Fishermen</t>
  </si>
  <si>
    <t xml:space="preserve">Big Butte </t>
  </si>
  <si>
    <t>Upper Rogue Watershed Council, Rogue Fly Fishers</t>
  </si>
  <si>
    <t>Upper Rogue Watershed Council, USFS, Girl Scouts</t>
  </si>
  <si>
    <t>Southern Oregon Fly Fishers</t>
  </si>
  <si>
    <t xml:space="preserve">Mainstem Elk Cr </t>
  </si>
  <si>
    <t>Middle Rogue Watershed Council, Southern Oregon Flyfishers</t>
  </si>
  <si>
    <t>Hatchery Fish Carcass Placements in Oregon Streams - September 2002 through May 2003</t>
  </si>
  <si>
    <t>Euchre Cr</t>
  </si>
  <si>
    <t>South Coast Lumber</t>
  </si>
  <si>
    <t>Alsea</t>
  </si>
  <si>
    <t>Beaty Cr</t>
  </si>
  <si>
    <t>Bull Run Cr</t>
  </si>
  <si>
    <t>Cove Cr</t>
  </si>
  <si>
    <t xml:space="preserve">Five Rivers </t>
  </si>
  <si>
    <t>Salmon</t>
  </si>
  <si>
    <t>Bear Cr</t>
  </si>
  <si>
    <t>Miami Corp.</t>
  </si>
  <si>
    <t>Prairie Cr</t>
  </si>
  <si>
    <t>Slick Rock Cr</t>
  </si>
  <si>
    <t>Sulphur Cr</t>
  </si>
  <si>
    <t>Siletz</t>
  </si>
  <si>
    <t>Bentilla Cr</t>
  </si>
  <si>
    <t>Gravel Cr</t>
  </si>
  <si>
    <t>Long Prairie Cr</t>
  </si>
  <si>
    <t>Long Tom Cr</t>
  </si>
  <si>
    <t>Sams Cr</t>
  </si>
  <si>
    <t>Yaquina</t>
  </si>
  <si>
    <t>Deer Cr</t>
  </si>
  <si>
    <t>Hayes Cr</t>
  </si>
  <si>
    <t>Salmon Cr</t>
  </si>
  <si>
    <t>Wolf Cr</t>
  </si>
  <si>
    <t>Albany Chapter ANWST, Santiam Flycasters</t>
  </si>
  <si>
    <t>Upper Nehalem WC, Rainland Flycasters</t>
  </si>
  <si>
    <t>Stocked early</t>
  </si>
  <si>
    <t>Confederated Tribes of the Grand Ronde</t>
  </si>
  <si>
    <t>Exceeded MOA distance by 0.2 miles</t>
  </si>
  <si>
    <t>Exceeded MOA distance by 0.5 miles</t>
  </si>
  <si>
    <t>Exceeded MOA distance by 2 miles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</si>
</sst>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165" fontId="0" fillId="0" borderId="5" xfId="0" applyNumberFormat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65" fontId="0" fillId="2" borderId="0" xfId="0" applyNumberFormat="1" applyFill="1" applyAlignment="1">
      <alignment horizontal="right"/>
    </xf>
    <xf numFmtId="0" fontId="0" fillId="2" borderId="5" xfId="0" applyFill="1" applyBorder="1" applyAlignment="1">
      <alignment horizontal="right"/>
    </xf>
    <xf numFmtId="3" fontId="0" fillId="2" borderId="0" xfId="0" applyNumberFormat="1" applyFill="1" applyAlignment="1">
      <alignment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2" borderId="0" xfId="0" applyNumberFormat="1" applyFill="1" applyAlignment="1">
      <alignment horizontal="right"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2" borderId="5" xfId="0" applyNumberForma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164" fontId="0" fillId="0" borderId="3" xfId="0" applyNumberFormat="1" applyBorder="1" applyAlignment="1">
      <alignment/>
    </xf>
    <xf numFmtId="164" fontId="0" fillId="2" borderId="0" xfId="0" applyNumberForma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 vertical="justify" wrapText="1"/>
    </xf>
    <xf numFmtId="49" fontId="4" fillId="0" borderId="0" xfId="0" applyNumberFormat="1" applyFont="1" applyFill="1" applyBorder="1" applyAlignment="1">
      <alignment vertic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0"/>
  <sheetViews>
    <sheetView showGridLines="0" tabSelected="1" zoomScale="75" zoomScaleNormal="75" workbookViewId="0" topLeftCell="A1">
      <pane ySplit="4" topLeftCell="BM10" activePane="bottomLeft" state="frozen"/>
      <selection pane="topLeft" activeCell="A1" sqref="A1"/>
      <selection pane="bottomLeft" activeCell="J5" sqref="J5"/>
    </sheetView>
  </sheetViews>
  <sheetFormatPr defaultColWidth="9.140625" defaultRowHeight="12.75"/>
  <cols>
    <col min="1" max="1" width="2.28125" style="0" customWidth="1"/>
    <col min="2" max="2" width="8.140625" style="5" customWidth="1"/>
    <col min="3" max="3" width="11.421875" style="0" customWidth="1"/>
    <col min="4" max="4" width="18.7109375" style="0" customWidth="1"/>
    <col min="5" max="5" width="16.28125" style="0" customWidth="1"/>
    <col min="6" max="6" width="10.421875" style="30" customWidth="1"/>
    <col min="7" max="7" width="7.00390625" style="0" customWidth="1"/>
    <col min="10" max="10" width="44.57421875" style="0" customWidth="1"/>
    <col min="11" max="11" width="30.00390625" style="0" customWidth="1"/>
  </cols>
  <sheetData>
    <row r="1" ht="15.75">
      <c r="G1" s="29" t="s">
        <v>138</v>
      </c>
    </row>
    <row r="2" ht="15.75">
      <c r="B2" s="11"/>
    </row>
    <row r="3" spans="1:11" ht="12.75">
      <c r="A3" s="14"/>
      <c r="B3" s="15"/>
      <c r="C3" s="14"/>
      <c r="D3" s="14"/>
      <c r="E3" s="14"/>
      <c r="F3" s="31"/>
      <c r="G3" s="14"/>
      <c r="H3" s="16" t="s">
        <v>61</v>
      </c>
      <c r="I3" s="17" t="s">
        <v>89</v>
      </c>
      <c r="J3" s="14"/>
      <c r="K3" s="14"/>
    </row>
    <row r="4" spans="1:11" ht="12.75">
      <c r="A4" s="18"/>
      <c r="B4" s="19" t="s">
        <v>60</v>
      </c>
      <c r="C4" s="18" t="s">
        <v>38</v>
      </c>
      <c r="D4" s="18" t="s">
        <v>0</v>
      </c>
      <c r="E4" s="18" t="s">
        <v>86</v>
      </c>
      <c r="F4" s="32" t="s">
        <v>87</v>
      </c>
      <c r="G4" s="20" t="s">
        <v>39</v>
      </c>
      <c r="H4" s="20" t="s">
        <v>88</v>
      </c>
      <c r="I4" s="21" t="s">
        <v>90</v>
      </c>
      <c r="J4" s="22" t="s">
        <v>91</v>
      </c>
      <c r="K4" s="18" t="s">
        <v>40</v>
      </c>
    </row>
    <row r="5" spans="6:9" ht="12.75">
      <c r="F5" s="33"/>
      <c r="G5" s="3"/>
      <c r="H5" s="3"/>
      <c r="I5" s="3"/>
    </row>
    <row r="6" spans="1:13" ht="12.75">
      <c r="A6" s="6" t="s">
        <v>83</v>
      </c>
      <c r="B6" s="23"/>
      <c r="C6" s="24"/>
      <c r="D6" s="23"/>
      <c r="E6" s="23"/>
      <c r="F6" s="23"/>
      <c r="G6" s="34"/>
      <c r="H6" s="25"/>
      <c r="I6" s="25"/>
      <c r="J6" s="26"/>
      <c r="K6" s="26"/>
      <c r="L6" s="23"/>
      <c r="M6" s="23"/>
    </row>
    <row r="7" spans="1:9" ht="12.75">
      <c r="A7" s="8" t="s">
        <v>44</v>
      </c>
      <c r="F7" s="33"/>
      <c r="G7" s="3"/>
      <c r="H7" s="3"/>
      <c r="I7" s="3"/>
    </row>
    <row r="8" spans="1:11" ht="12.75">
      <c r="A8" s="8"/>
      <c r="B8" s="38" t="s">
        <v>5</v>
      </c>
      <c r="C8" s="38" t="s">
        <v>4</v>
      </c>
      <c r="D8" s="38" t="s">
        <v>46</v>
      </c>
      <c r="E8" s="38" t="s">
        <v>47</v>
      </c>
      <c r="F8" s="39">
        <v>39</v>
      </c>
      <c r="G8" s="39">
        <v>4</v>
      </c>
      <c r="H8" s="40">
        <v>20</v>
      </c>
      <c r="I8" s="40">
        <v>195</v>
      </c>
      <c r="J8" s="38" t="s">
        <v>93</v>
      </c>
      <c r="K8" s="41" t="s">
        <v>165</v>
      </c>
    </row>
    <row r="9" spans="1:11" ht="12.75">
      <c r="A9" s="8"/>
      <c r="B9" s="38" t="s">
        <v>5</v>
      </c>
      <c r="C9" s="38" t="s">
        <v>4</v>
      </c>
      <c r="D9" s="38" t="s">
        <v>46</v>
      </c>
      <c r="E9" s="38" t="s">
        <v>94</v>
      </c>
      <c r="F9" s="39">
        <v>242</v>
      </c>
      <c r="G9" s="39">
        <v>10</v>
      </c>
      <c r="H9" s="40">
        <v>20</v>
      </c>
      <c r="I9" s="40">
        <v>484</v>
      </c>
      <c r="J9" s="38" t="s">
        <v>45</v>
      </c>
      <c r="K9" s="41"/>
    </row>
    <row r="10" spans="1:11" ht="12.75">
      <c r="A10" s="8"/>
      <c r="B10" s="38" t="s">
        <v>5</v>
      </c>
      <c r="C10" s="38" t="s">
        <v>4</v>
      </c>
      <c r="D10" s="38" t="s">
        <v>46</v>
      </c>
      <c r="E10" s="38" t="s">
        <v>63</v>
      </c>
      <c r="F10" s="39">
        <v>794</v>
      </c>
      <c r="G10" s="39">
        <v>25</v>
      </c>
      <c r="H10" s="40">
        <v>20</v>
      </c>
      <c r="I10" s="40">
        <v>635.2</v>
      </c>
      <c r="J10" s="38" t="s">
        <v>163</v>
      </c>
      <c r="K10" s="41"/>
    </row>
    <row r="11" spans="2:11" ht="12.75">
      <c r="B11" s="38" t="s">
        <v>5</v>
      </c>
      <c r="C11" s="38" t="s">
        <v>4</v>
      </c>
      <c r="D11" s="38" t="s">
        <v>42</v>
      </c>
      <c r="E11" s="38" t="s">
        <v>52</v>
      </c>
      <c r="F11" s="39">
        <v>76</v>
      </c>
      <c r="G11" s="39">
        <v>7</v>
      </c>
      <c r="H11" s="40">
        <v>20</v>
      </c>
      <c r="I11" s="40">
        <v>217.14</v>
      </c>
      <c r="J11" s="38" t="s">
        <v>41</v>
      </c>
      <c r="K11" s="41"/>
    </row>
    <row r="12" spans="2:11" ht="12.75">
      <c r="B12" s="38" t="s">
        <v>5</v>
      </c>
      <c r="C12" s="38" t="s">
        <v>4</v>
      </c>
      <c r="D12" s="38" t="s">
        <v>42</v>
      </c>
      <c r="E12" s="38" t="s">
        <v>49</v>
      </c>
      <c r="F12" s="39">
        <v>150</v>
      </c>
      <c r="G12" s="39">
        <v>12</v>
      </c>
      <c r="H12" s="40">
        <v>20</v>
      </c>
      <c r="I12" s="40">
        <v>316.7</v>
      </c>
      <c r="J12" s="38" t="s">
        <v>41</v>
      </c>
      <c r="K12" s="41"/>
    </row>
    <row r="13" spans="2:11" ht="12.75">
      <c r="B13" s="38" t="s">
        <v>15</v>
      </c>
      <c r="C13" s="38" t="s">
        <v>6</v>
      </c>
      <c r="D13" s="38" t="s">
        <v>42</v>
      </c>
      <c r="E13" s="38" t="s">
        <v>49</v>
      </c>
      <c r="F13" s="39">
        <v>80</v>
      </c>
      <c r="G13" s="39" t="s">
        <v>130</v>
      </c>
      <c r="H13" s="40">
        <v>10</v>
      </c>
      <c r="I13" s="40" t="s">
        <v>66</v>
      </c>
      <c r="J13" s="38" t="s">
        <v>41</v>
      </c>
      <c r="K13" s="41"/>
    </row>
    <row r="14" spans="2:11" ht="12.75">
      <c r="B14" s="38" t="s">
        <v>15</v>
      </c>
      <c r="C14" s="38" t="s">
        <v>6</v>
      </c>
      <c r="D14" s="38" t="s">
        <v>42</v>
      </c>
      <c r="E14" s="38" t="s">
        <v>63</v>
      </c>
      <c r="F14" s="39">
        <v>334</v>
      </c>
      <c r="G14" s="39">
        <v>19.5</v>
      </c>
      <c r="H14" s="40">
        <v>10</v>
      </c>
      <c r="I14" s="40">
        <v>171.3</v>
      </c>
      <c r="J14" s="38" t="s">
        <v>41</v>
      </c>
      <c r="K14" s="41"/>
    </row>
    <row r="15" spans="2:11" ht="12.75">
      <c r="B15" s="38" t="s">
        <v>5</v>
      </c>
      <c r="C15" s="38" t="s">
        <v>4</v>
      </c>
      <c r="D15" s="38" t="s">
        <v>42</v>
      </c>
      <c r="E15" s="38" t="s">
        <v>65</v>
      </c>
      <c r="F15" s="39">
        <v>250</v>
      </c>
      <c r="G15" s="39">
        <v>18</v>
      </c>
      <c r="H15" s="40">
        <v>20</v>
      </c>
      <c r="I15" s="40">
        <v>277.8</v>
      </c>
      <c r="J15" s="38" t="s">
        <v>41</v>
      </c>
      <c r="K15" s="41"/>
    </row>
    <row r="16" spans="2:11" ht="12.75">
      <c r="B16" s="38" t="s">
        <v>5</v>
      </c>
      <c r="C16" s="38" t="s">
        <v>4</v>
      </c>
      <c r="D16" s="38" t="s">
        <v>42</v>
      </c>
      <c r="E16" s="38" t="s">
        <v>51</v>
      </c>
      <c r="F16" s="39">
        <v>50</v>
      </c>
      <c r="G16" s="39">
        <v>4</v>
      </c>
      <c r="H16" s="40">
        <v>20</v>
      </c>
      <c r="I16" s="40">
        <v>250</v>
      </c>
      <c r="J16" s="38" t="s">
        <v>41</v>
      </c>
      <c r="K16" s="41"/>
    </row>
    <row r="17" spans="2:11" ht="12.75">
      <c r="B17" s="38" t="s">
        <v>5</v>
      </c>
      <c r="C17" s="38" t="s">
        <v>4</v>
      </c>
      <c r="D17" s="38" t="s">
        <v>42</v>
      </c>
      <c r="E17" s="38" t="s">
        <v>95</v>
      </c>
      <c r="F17" s="39">
        <v>60</v>
      </c>
      <c r="G17" s="39">
        <v>3.5</v>
      </c>
      <c r="H17" s="40">
        <v>20</v>
      </c>
      <c r="I17" s="40">
        <v>342.9</v>
      </c>
      <c r="J17" s="38" t="s">
        <v>41</v>
      </c>
      <c r="K17" s="41"/>
    </row>
    <row r="18" spans="2:11" ht="12.75">
      <c r="B18" s="38" t="s">
        <v>5</v>
      </c>
      <c r="C18" s="38" t="s">
        <v>4</v>
      </c>
      <c r="D18" s="38" t="s">
        <v>42</v>
      </c>
      <c r="E18" s="38" t="s">
        <v>50</v>
      </c>
      <c r="F18" s="39">
        <v>160</v>
      </c>
      <c r="G18" s="39">
        <v>13</v>
      </c>
      <c r="H18" s="40">
        <v>20</v>
      </c>
      <c r="I18" s="40">
        <v>306.2</v>
      </c>
      <c r="J18" s="38" t="s">
        <v>41</v>
      </c>
      <c r="K18" s="41"/>
    </row>
    <row r="19" spans="2:11" ht="12.75">
      <c r="B19" s="38" t="s">
        <v>15</v>
      </c>
      <c r="C19" s="38" t="s">
        <v>6</v>
      </c>
      <c r="D19" s="38" t="s">
        <v>42</v>
      </c>
      <c r="E19" s="38" t="s">
        <v>50</v>
      </c>
      <c r="F19" s="39">
        <v>78</v>
      </c>
      <c r="G19" s="39" t="s">
        <v>130</v>
      </c>
      <c r="H19" s="40">
        <v>10</v>
      </c>
      <c r="I19" s="40" t="s">
        <v>66</v>
      </c>
      <c r="J19" s="38" t="s">
        <v>41</v>
      </c>
      <c r="K19" s="41"/>
    </row>
    <row r="20" spans="2:11" ht="12.75">
      <c r="B20" s="38" t="s">
        <v>5</v>
      </c>
      <c r="C20" s="38" t="s">
        <v>4</v>
      </c>
      <c r="D20" s="38" t="s">
        <v>42</v>
      </c>
      <c r="E20" s="38" t="s">
        <v>43</v>
      </c>
      <c r="F20" s="39">
        <v>130</v>
      </c>
      <c r="G20" s="39">
        <v>16</v>
      </c>
      <c r="H20" s="40">
        <v>20</v>
      </c>
      <c r="I20" s="40">
        <v>236</v>
      </c>
      <c r="J20" s="38" t="s">
        <v>41</v>
      </c>
      <c r="K20" s="41"/>
    </row>
    <row r="21" spans="2:11" ht="12.75">
      <c r="B21" s="38" t="s">
        <v>15</v>
      </c>
      <c r="C21" s="38" t="s">
        <v>6</v>
      </c>
      <c r="D21" s="38" t="s">
        <v>42</v>
      </c>
      <c r="E21" s="38" t="s">
        <v>43</v>
      </c>
      <c r="F21" s="39">
        <v>117</v>
      </c>
      <c r="G21" s="39"/>
      <c r="H21" s="40">
        <v>10</v>
      </c>
      <c r="I21" s="40" t="s">
        <v>66</v>
      </c>
      <c r="J21" s="38" t="s">
        <v>41</v>
      </c>
      <c r="K21" s="41"/>
    </row>
    <row r="22" spans="2:11" ht="12.75">
      <c r="B22" s="38" t="s">
        <v>5</v>
      </c>
      <c r="C22" s="38" t="s">
        <v>4</v>
      </c>
      <c r="D22" s="38" t="s">
        <v>64</v>
      </c>
      <c r="E22" s="38" t="s">
        <v>48</v>
      </c>
      <c r="F22" s="39">
        <v>664</v>
      </c>
      <c r="G22" s="39">
        <v>22.5</v>
      </c>
      <c r="H22" s="40">
        <v>20</v>
      </c>
      <c r="I22" s="40">
        <v>590.2</v>
      </c>
      <c r="J22" s="38" t="s">
        <v>41</v>
      </c>
      <c r="K22" s="41"/>
    </row>
    <row r="23" spans="4:10" ht="12.75">
      <c r="D23" s="1"/>
      <c r="E23" s="1"/>
      <c r="F23" s="36"/>
      <c r="G23" s="2"/>
      <c r="H23" s="1"/>
      <c r="I23" s="1"/>
      <c r="J23" s="1"/>
    </row>
    <row r="24" spans="2:10" ht="12.75">
      <c r="B24" s="9" t="s">
        <v>85</v>
      </c>
      <c r="C24" s="12"/>
      <c r="D24" s="12"/>
      <c r="E24" s="12"/>
      <c r="F24" s="35">
        <f>SUM(F8:F22)</f>
        <v>3224</v>
      </c>
      <c r="G24" s="13">
        <f>SUM(SUM(G8:G22))</f>
        <v>154.5</v>
      </c>
      <c r="J24" s="1"/>
    </row>
    <row r="25" spans="2:10" ht="12.75">
      <c r="B25" s="10"/>
      <c r="D25" s="1"/>
      <c r="E25" s="1"/>
      <c r="F25" s="36"/>
      <c r="G25" s="2"/>
      <c r="H25" s="1"/>
      <c r="I25" s="1"/>
      <c r="J25" s="1"/>
    </row>
    <row r="26" spans="1:10" ht="12.75">
      <c r="A26" s="7" t="s">
        <v>54</v>
      </c>
      <c r="D26" s="1"/>
      <c r="E26" s="1"/>
      <c r="F26" s="36"/>
      <c r="G26" s="2"/>
      <c r="H26" s="1"/>
      <c r="I26" s="1"/>
      <c r="J26" s="1"/>
    </row>
    <row r="27" spans="1:11" ht="12.75">
      <c r="A27" s="7"/>
      <c r="B27" s="38" t="s">
        <v>5</v>
      </c>
      <c r="C27" s="38" t="s">
        <v>96</v>
      </c>
      <c r="D27" s="38" t="s">
        <v>67</v>
      </c>
      <c r="E27" s="38" t="s">
        <v>13</v>
      </c>
      <c r="F27" s="39">
        <v>730</v>
      </c>
      <c r="G27" s="39">
        <v>23</v>
      </c>
      <c r="H27" s="40">
        <v>15</v>
      </c>
      <c r="I27" s="40">
        <v>605.5</v>
      </c>
      <c r="J27" s="38" t="s">
        <v>98</v>
      </c>
      <c r="K27" s="41"/>
    </row>
    <row r="28" spans="1:11" ht="12.75">
      <c r="A28" s="7"/>
      <c r="B28" s="38"/>
      <c r="C28" s="38" t="s">
        <v>1</v>
      </c>
      <c r="D28" s="38" t="s">
        <v>67</v>
      </c>
      <c r="E28" s="38" t="s">
        <v>13</v>
      </c>
      <c r="F28" s="39">
        <v>372</v>
      </c>
      <c r="G28" s="39"/>
      <c r="H28" s="40">
        <v>8</v>
      </c>
      <c r="I28" s="40" t="s">
        <v>66</v>
      </c>
      <c r="J28" s="38" t="s">
        <v>99</v>
      </c>
      <c r="K28" s="41"/>
    </row>
    <row r="29" spans="1:11" ht="12.75">
      <c r="A29" s="7"/>
      <c r="B29" s="38" t="s">
        <v>5</v>
      </c>
      <c r="C29" s="38" t="s">
        <v>96</v>
      </c>
      <c r="D29" s="38" t="s">
        <v>67</v>
      </c>
      <c r="E29" s="38" t="s">
        <v>63</v>
      </c>
      <c r="F29" s="39">
        <v>264</v>
      </c>
      <c r="G29" s="39">
        <v>11</v>
      </c>
      <c r="H29" s="40">
        <v>15</v>
      </c>
      <c r="I29" s="40">
        <v>1989.2</v>
      </c>
      <c r="J29" s="38" t="s">
        <v>100</v>
      </c>
      <c r="K29" s="41"/>
    </row>
    <row r="30" spans="1:11" ht="12.75">
      <c r="A30" s="7"/>
      <c r="B30" s="38"/>
      <c r="C30" s="38" t="s">
        <v>1</v>
      </c>
      <c r="D30" s="38" t="s">
        <v>67</v>
      </c>
      <c r="E30" s="38" t="s">
        <v>63</v>
      </c>
      <c r="F30" s="39">
        <v>2235</v>
      </c>
      <c r="G30" s="39"/>
      <c r="H30" s="40">
        <v>8</v>
      </c>
      <c r="I30" s="40" t="s">
        <v>66</v>
      </c>
      <c r="J30" s="38" t="s">
        <v>97</v>
      </c>
      <c r="K30" s="41"/>
    </row>
    <row r="31" spans="1:11" ht="12.75">
      <c r="A31" s="7"/>
      <c r="B31" s="38" t="s">
        <v>15</v>
      </c>
      <c r="C31" s="38" t="s">
        <v>101</v>
      </c>
      <c r="D31" s="38" t="s">
        <v>67</v>
      </c>
      <c r="E31" s="38" t="s">
        <v>63</v>
      </c>
      <c r="F31" s="39">
        <v>8</v>
      </c>
      <c r="G31" s="39"/>
      <c r="H31" s="40">
        <v>5</v>
      </c>
      <c r="I31" s="40" t="s">
        <v>66</v>
      </c>
      <c r="J31" s="38" t="s">
        <v>100</v>
      </c>
      <c r="K31" s="41"/>
    </row>
    <row r="32" spans="1:11" ht="12.75">
      <c r="A32" s="7"/>
      <c r="B32" s="38"/>
      <c r="C32" s="38" t="s">
        <v>1</v>
      </c>
      <c r="D32" s="38" t="s">
        <v>67</v>
      </c>
      <c r="E32" s="38" t="s">
        <v>16</v>
      </c>
      <c r="F32" s="39">
        <v>2980</v>
      </c>
      <c r="G32" s="39">
        <v>10.25</v>
      </c>
      <c r="H32" s="40">
        <v>8</v>
      </c>
      <c r="I32" s="40">
        <v>2325.9</v>
      </c>
      <c r="J32" s="38" t="s">
        <v>97</v>
      </c>
      <c r="K32" s="41"/>
    </row>
    <row r="33" spans="1:11" ht="12.75">
      <c r="A33" s="7"/>
      <c r="B33" s="38"/>
      <c r="C33" s="38" t="s">
        <v>1</v>
      </c>
      <c r="D33" s="38" t="s">
        <v>67</v>
      </c>
      <c r="E33" s="38" t="s">
        <v>9</v>
      </c>
      <c r="F33" s="39">
        <v>745</v>
      </c>
      <c r="G33" s="39">
        <v>9</v>
      </c>
      <c r="H33" s="40">
        <v>8</v>
      </c>
      <c r="I33" s="40">
        <v>662.2</v>
      </c>
      <c r="J33" s="38" t="s">
        <v>97</v>
      </c>
      <c r="K33" s="41"/>
    </row>
    <row r="34" spans="1:11" ht="12.75">
      <c r="A34" s="7"/>
      <c r="B34" s="38" t="s">
        <v>5</v>
      </c>
      <c r="C34" s="38" t="s">
        <v>96</v>
      </c>
      <c r="D34" s="38" t="s">
        <v>68</v>
      </c>
      <c r="E34" s="38" t="s">
        <v>12</v>
      </c>
      <c r="F34" s="39">
        <v>216</v>
      </c>
      <c r="G34" s="39">
        <v>5</v>
      </c>
      <c r="H34" s="40">
        <v>15</v>
      </c>
      <c r="I34" s="40">
        <v>2337.6</v>
      </c>
      <c r="J34" s="38" t="s">
        <v>102</v>
      </c>
      <c r="K34" s="41"/>
    </row>
    <row r="35" spans="2:11" ht="12.75">
      <c r="B35" s="38"/>
      <c r="C35" s="38" t="s">
        <v>1</v>
      </c>
      <c r="D35" s="38" t="s">
        <v>68</v>
      </c>
      <c r="E35" s="38" t="s">
        <v>12</v>
      </c>
      <c r="F35" s="39">
        <v>1056</v>
      </c>
      <c r="G35" s="39" t="s">
        <v>130</v>
      </c>
      <c r="H35" s="40">
        <v>8</v>
      </c>
      <c r="I35" s="40" t="s">
        <v>66</v>
      </c>
      <c r="J35" s="38" t="s">
        <v>97</v>
      </c>
      <c r="K35" s="41"/>
    </row>
    <row r="36" spans="2:11" ht="12.75">
      <c r="B36" s="38"/>
      <c r="C36" s="38" t="s">
        <v>1</v>
      </c>
      <c r="D36" s="38" t="s">
        <v>68</v>
      </c>
      <c r="E36" s="38" t="s">
        <v>13</v>
      </c>
      <c r="F36" s="39">
        <v>1381</v>
      </c>
      <c r="G36" s="39">
        <v>5</v>
      </c>
      <c r="H36" s="40">
        <v>8</v>
      </c>
      <c r="I36" s="40">
        <v>2209.6</v>
      </c>
      <c r="J36" s="38" t="s">
        <v>97</v>
      </c>
      <c r="K36" s="41"/>
    </row>
    <row r="37" spans="2:11" ht="12.75">
      <c r="B37" s="38"/>
      <c r="C37" s="38" t="s">
        <v>1</v>
      </c>
      <c r="D37" s="38" t="s">
        <v>68</v>
      </c>
      <c r="E37" s="38" t="s">
        <v>10</v>
      </c>
      <c r="F37" s="39">
        <v>1300</v>
      </c>
      <c r="G37" s="39">
        <v>5</v>
      </c>
      <c r="H37" s="40">
        <v>8</v>
      </c>
      <c r="I37" s="40">
        <v>2080</v>
      </c>
      <c r="J37" s="38" t="s">
        <v>97</v>
      </c>
      <c r="K37" s="41"/>
    </row>
    <row r="38" spans="2:11" ht="12.75">
      <c r="B38" s="38"/>
      <c r="C38" s="38" t="s">
        <v>1</v>
      </c>
      <c r="D38" s="38" t="s">
        <v>68</v>
      </c>
      <c r="E38" s="38" t="s">
        <v>103</v>
      </c>
      <c r="F38" s="39">
        <v>244</v>
      </c>
      <c r="G38" s="39">
        <v>4</v>
      </c>
      <c r="H38" s="40">
        <v>8</v>
      </c>
      <c r="I38" s="40">
        <v>488</v>
      </c>
      <c r="J38" s="38" t="s">
        <v>97</v>
      </c>
      <c r="K38" s="41"/>
    </row>
    <row r="39" spans="2:11" ht="12.75">
      <c r="B39" s="38" t="s">
        <v>5</v>
      </c>
      <c r="C39" s="38" t="s">
        <v>96</v>
      </c>
      <c r="D39" s="38" t="s">
        <v>68</v>
      </c>
      <c r="E39" s="38" t="s">
        <v>3</v>
      </c>
      <c r="F39" s="39">
        <v>161</v>
      </c>
      <c r="G39" s="39">
        <v>13</v>
      </c>
      <c r="H39" s="40">
        <v>15</v>
      </c>
      <c r="I39" s="40">
        <v>185.7</v>
      </c>
      <c r="J39" s="38" t="s">
        <v>97</v>
      </c>
      <c r="K39" s="41"/>
    </row>
    <row r="40" spans="2:11" ht="12.75">
      <c r="B40" s="38"/>
      <c r="C40" s="38" t="s">
        <v>1</v>
      </c>
      <c r="D40" s="38" t="s">
        <v>68</v>
      </c>
      <c r="E40" s="38" t="s">
        <v>14</v>
      </c>
      <c r="F40" s="39">
        <v>244</v>
      </c>
      <c r="G40" s="39">
        <v>2</v>
      </c>
      <c r="H40" s="40">
        <v>8</v>
      </c>
      <c r="I40" s="40">
        <v>976</v>
      </c>
      <c r="J40" s="38" t="s">
        <v>97</v>
      </c>
      <c r="K40" s="41"/>
    </row>
    <row r="41" spans="2:11" ht="12.75">
      <c r="B41" s="38"/>
      <c r="C41" s="38" t="s">
        <v>1</v>
      </c>
      <c r="D41" s="38" t="s">
        <v>69</v>
      </c>
      <c r="E41" s="38" t="s">
        <v>104</v>
      </c>
      <c r="F41" s="39">
        <v>164</v>
      </c>
      <c r="G41" s="39">
        <v>8</v>
      </c>
      <c r="H41" s="40">
        <v>8</v>
      </c>
      <c r="I41" s="40">
        <v>164</v>
      </c>
      <c r="J41" s="38" t="s">
        <v>105</v>
      </c>
      <c r="K41" s="41"/>
    </row>
    <row r="42" spans="2:11" ht="12.75">
      <c r="B42" s="38"/>
      <c r="C42" s="38" t="s">
        <v>1</v>
      </c>
      <c r="D42" s="38" t="s">
        <v>70</v>
      </c>
      <c r="E42" s="38" t="s">
        <v>11</v>
      </c>
      <c r="F42" s="39">
        <v>100</v>
      </c>
      <c r="G42" s="39">
        <v>13</v>
      </c>
      <c r="H42" s="40">
        <v>8</v>
      </c>
      <c r="I42" s="40">
        <v>61.5</v>
      </c>
      <c r="J42" s="38" t="s">
        <v>166</v>
      </c>
      <c r="K42" s="41"/>
    </row>
    <row r="44" spans="2:7" ht="12.75">
      <c r="B44" s="9" t="s">
        <v>85</v>
      </c>
      <c r="C44" s="12"/>
      <c r="D44" s="12"/>
      <c r="E44" s="12"/>
      <c r="F44" s="35">
        <f>SUM(F27:F42)</f>
        <v>12200</v>
      </c>
      <c r="G44" s="13">
        <f>SUM(SUM(G27:G42))</f>
        <v>108.25</v>
      </c>
    </row>
    <row r="45" ht="12.75">
      <c r="B45" s="10"/>
    </row>
    <row r="46" ht="12.75">
      <c r="A46" s="7" t="s">
        <v>55</v>
      </c>
    </row>
    <row r="47" spans="2:10" ht="12.75">
      <c r="B47" s="38" t="s">
        <v>7</v>
      </c>
      <c r="C47" s="38" t="s">
        <v>6</v>
      </c>
      <c r="D47" s="38" t="s">
        <v>23</v>
      </c>
      <c r="E47" s="38" t="s">
        <v>106</v>
      </c>
      <c r="F47" s="39">
        <v>90</v>
      </c>
      <c r="G47" s="40">
        <v>2</v>
      </c>
      <c r="H47" s="40">
        <v>5.2</v>
      </c>
      <c r="I47" s="40">
        <v>234</v>
      </c>
      <c r="J47" s="38"/>
    </row>
    <row r="48" spans="2:10" ht="12.75">
      <c r="B48" s="38"/>
      <c r="C48" s="38" t="s">
        <v>1</v>
      </c>
      <c r="D48" s="38" t="s">
        <v>23</v>
      </c>
      <c r="E48" s="38" t="s">
        <v>107</v>
      </c>
      <c r="F48" s="39">
        <v>651</v>
      </c>
      <c r="G48" s="40">
        <v>10</v>
      </c>
      <c r="H48" s="40">
        <v>6.2</v>
      </c>
      <c r="I48" s="40">
        <v>403.6</v>
      </c>
      <c r="J48" s="38" t="s">
        <v>108</v>
      </c>
    </row>
    <row r="49" spans="2:10" s="52" customFormat="1" ht="12.75">
      <c r="B49" s="38" t="s">
        <v>2</v>
      </c>
      <c r="C49" s="38" t="s">
        <v>4</v>
      </c>
      <c r="D49" s="38" t="s">
        <v>109</v>
      </c>
      <c r="E49" s="38" t="s">
        <v>62</v>
      </c>
      <c r="F49" s="39">
        <v>86</v>
      </c>
      <c r="G49" s="40">
        <v>5</v>
      </c>
      <c r="H49" s="40">
        <v>14.8</v>
      </c>
      <c r="I49" s="40">
        <v>1079</v>
      </c>
      <c r="J49" s="42"/>
    </row>
    <row r="50" spans="2:10" s="52" customFormat="1" ht="12.75">
      <c r="B50" s="38"/>
      <c r="C50" s="38" t="s">
        <v>1</v>
      </c>
      <c r="D50" s="38" t="s">
        <v>109</v>
      </c>
      <c r="E50" s="38" t="s">
        <v>62</v>
      </c>
      <c r="F50" s="39">
        <v>399</v>
      </c>
      <c r="G50" s="40" t="s">
        <v>130</v>
      </c>
      <c r="H50" s="40">
        <v>10.3</v>
      </c>
      <c r="I50" s="40" t="s">
        <v>66</v>
      </c>
      <c r="J50" s="42"/>
    </row>
    <row r="51" spans="2:11" ht="12.75">
      <c r="B51" s="38"/>
      <c r="C51" s="38" t="s">
        <v>1</v>
      </c>
      <c r="D51" s="38" t="s">
        <v>71</v>
      </c>
      <c r="E51" s="38" t="s">
        <v>110</v>
      </c>
      <c r="F51" s="39">
        <v>52</v>
      </c>
      <c r="G51" s="40">
        <v>3</v>
      </c>
      <c r="H51" s="40">
        <v>11.2</v>
      </c>
      <c r="I51" s="40">
        <v>194.1</v>
      </c>
      <c r="J51" s="42" t="s">
        <v>111</v>
      </c>
      <c r="K51" t="s">
        <v>165</v>
      </c>
    </row>
    <row r="52" spans="2:11" s="52" customFormat="1" ht="12.75">
      <c r="B52" s="38"/>
      <c r="C52" s="38" t="s">
        <v>1</v>
      </c>
      <c r="D52" s="38" t="s">
        <v>71</v>
      </c>
      <c r="E52" s="38" t="s">
        <v>21</v>
      </c>
      <c r="F52" s="39">
        <v>491</v>
      </c>
      <c r="G52" s="40">
        <v>7.5</v>
      </c>
      <c r="H52" s="40">
        <v>11.2</v>
      </c>
      <c r="I52" s="40">
        <v>733.2</v>
      </c>
      <c r="J52" s="42" t="s">
        <v>164</v>
      </c>
      <c r="K52" t="s">
        <v>165</v>
      </c>
    </row>
    <row r="53" spans="2:11" ht="12.75">
      <c r="B53" s="38"/>
      <c r="C53" s="38" t="s">
        <v>1</v>
      </c>
      <c r="D53" s="38" t="s">
        <v>71</v>
      </c>
      <c r="E53" s="38" t="s">
        <v>17</v>
      </c>
      <c r="F53" s="39">
        <v>928</v>
      </c>
      <c r="G53" s="40">
        <v>6.5</v>
      </c>
      <c r="H53" s="40">
        <v>11.7</v>
      </c>
      <c r="I53" s="40">
        <v>1670.4</v>
      </c>
      <c r="J53" s="42" t="s">
        <v>108</v>
      </c>
      <c r="K53" t="s">
        <v>165</v>
      </c>
    </row>
    <row r="54" spans="2:11" ht="12.75">
      <c r="B54" s="38"/>
      <c r="C54" s="38" t="s">
        <v>1</v>
      </c>
      <c r="D54" s="38" t="s">
        <v>71</v>
      </c>
      <c r="E54" s="38" t="s">
        <v>112</v>
      </c>
      <c r="F54" s="39">
        <v>146</v>
      </c>
      <c r="G54" s="40">
        <v>4</v>
      </c>
      <c r="H54" s="40">
        <v>11.3</v>
      </c>
      <c r="I54" s="40">
        <v>412.5</v>
      </c>
      <c r="J54" s="42" t="s">
        <v>108</v>
      </c>
      <c r="K54" t="s">
        <v>165</v>
      </c>
    </row>
    <row r="55" spans="2:11" ht="12.75">
      <c r="B55" s="38"/>
      <c r="C55" s="38" t="s">
        <v>1</v>
      </c>
      <c r="D55" s="38" t="s">
        <v>71</v>
      </c>
      <c r="E55" s="38" t="s">
        <v>22</v>
      </c>
      <c r="F55" s="39">
        <v>193</v>
      </c>
      <c r="G55" s="40">
        <v>2.5</v>
      </c>
      <c r="H55" s="40">
        <v>11.9</v>
      </c>
      <c r="I55" s="40">
        <v>918.7</v>
      </c>
      <c r="J55" s="42" t="s">
        <v>164</v>
      </c>
      <c r="K55" t="s">
        <v>165</v>
      </c>
    </row>
    <row r="56" spans="2:11" ht="12.75">
      <c r="B56" s="38"/>
      <c r="C56" s="38" t="s">
        <v>1</v>
      </c>
      <c r="D56" s="38" t="s">
        <v>71</v>
      </c>
      <c r="E56" s="38" t="s">
        <v>113</v>
      </c>
      <c r="F56" s="39">
        <v>181</v>
      </c>
      <c r="G56" s="40">
        <v>7</v>
      </c>
      <c r="H56" s="40">
        <v>11.3</v>
      </c>
      <c r="I56" s="40">
        <v>293</v>
      </c>
      <c r="J56" s="42" t="s">
        <v>108</v>
      </c>
      <c r="K56" t="s">
        <v>165</v>
      </c>
    </row>
    <row r="57" spans="2:11" ht="12.75">
      <c r="B57" s="38"/>
      <c r="C57" s="38" t="s">
        <v>1</v>
      </c>
      <c r="D57" s="38" t="s">
        <v>71</v>
      </c>
      <c r="E57" s="38" t="s">
        <v>18</v>
      </c>
      <c r="F57" s="39">
        <v>224</v>
      </c>
      <c r="G57" s="40">
        <v>2</v>
      </c>
      <c r="H57" s="40">
        <v>10.9</v>
      </c>
      <c r="I57" s="40">
        <v>1223</v>
      </c>
      <c r="J57" s="42" t="s">
        <v>114</v>
      </c>
      <c r="K57" t="s">
        <v>165</v>
      </c>
    </row>
    <row r="58" spans="2:11" ht="12.75">
      <c r="B58" s="38"/>
      <c r="C58" s="38" t="s">
        <v>1</v>
      </c>
      <c r="D58" s="38" t="s">
        <v>71</v>
      </c>
      <c r="E58" s="38" t="s">
        <v>115</v>
      </c>
      <c r="F58" s="39">
        <v>293</v>
      </c>
      <c r="G58" s="40">
        <v>11</v>
      </c>
      <c r="H58" s="40">
        <v>11</v>
      </c>
      <c r="I58" s="40">
        <v>293</v>
      </c>
      <c r="J58" s="42" t="s">
        <v>108</v>
      </c>
      <c r="K58" t="s">
        <v>165</v>
      </c>
    </row>
    <row r="59" spans="2:10" ht="12.75">
      <c r="B59" s="38" t="s">
        <v>2</v>
      </c>
      <c r="C59" s="38" t="s">
        <v>4</v>
      </c>
      <c r="D59" s="38" t="s">
        <v>72</v>
      </c>
      <c r="E59" s="38" t="s">
        <v>19</v>
      </c>
      <c r="F59" s="39">
        <v>63</v>
      </c>
      <c r="G59" s="40">
        <v>1</v>
      </c>
      <c r="H59" s="40">
        <v>23.9</v>
      </c>
      <c r="I59" s="40">
        <v>1505.7</v>
      </c>
      <c r="J59" s="42" t="s">
        <v>116</v>
      </c>
    </row>
    <row r="60" spans="2:10" s="52" customFormat="1" ht="12.75">
      <c r="B60" s="38" t="s">
        <v>5</v>
      </c>
      <c r="C60" s="38" t="s">
        <v>4</v>
      </c>
      <c r="D60" s="38" t="s">
        <v>72</v>
      </c>
      <c r="E60" s="38" t="s">
        <v>20</v>
      </c>
      <c r="F60" s="39">
        <v>125</v>
      </c>
      <c r="G60" s="40">
        <v>2.5</v>
      </c>
      <c r="H60" s="40">
        <v>16.4</v>
      </c>
      <c r="I60" s="40">
        <v>2091</v>
      </c>
      <c r="J60" s="42"/>
    </row>
    <row r="61" spans="2:10" s="52" customFormat="1" ht="12.75">
      <c r="B61" s="38" t="s">
        <v>15</v>
      </c>
      <c r="C61" s="38" t="s">
        <v>6</v>
      </c>
      <c r="D61" s="38" t="s">
        <v>72</v>
      </c>
      <c r="E61" s="38" t="s">
        <v>20</v>
      </c>
      <c r="F61" s="39">
        <v>213</v>
      </c>
      <c r="G61" s="40"/>
      <c r="H61" s="40">
        <v>8.6</v>
      </c>
      <c r="I61" s="40" t="s">
        <v>66</v>
      </c>
      <c r="J61" s="42" t="s">
        <v>117</v>
      </c>
    </row>
    <row r="62" spans="2:10" s="52" customFormat="1" ht="12.75">
      <c r="B62" s="38" t="s">
        <v>7</v>
      </c>
      <c r="C62" s="38" t="s">
        <v>6</v>
      </c>
      <c r="D62" s="38" t="s">
        <v>72</v>
      </c>
      <c r="E62" s="38" t="s">
        <v>20</v>
      </c>
      <c r="F62" s="39">
        <v>113</v>
      </c>
      <c r="G62" s="40"/>
      <c r="H62" s="40">
        <v>11.9</v>
      </c>
      <c r="I62" s="40" t="s">
        <v>66</v>
      </c>
      <c r="J62" s="42" t="s">
        <v>117</v>
      </c>
    </row>
    <row r="63" spans="2:10" s="52" customFormat="1" ht="12.75">
      <c r="B63" s="38" t="s">
        <v>2</v>
      </c>
      <c r="C63" s="38" t="s">
        <v>4</v>
      </c>
      <c r="D63" s="38" t="s">
        <v>118</v>
      </c>
      <c r="E63" s="38" t="s">
        <v>119</v>
      </c>
      <c r="F63" s="39">
        <v>17</v>
      </c>
      <c r="G63" s="40">
        <v>7</v>
      </c>
      <c r="H63" s="40">
        <v>17.1</v>
      </c>
      <c r="I63" s="40">
        <v>41.5</v>
      </c>
      <c r="J63" s="42"/>
    </row>
    <row r="64" spans="2:10" s="52" customFormat="1" ht="12.75">
      <c r="B64" s="38" t="s">
        <v>2</v>
      </c>
      <c r="C64" s="38" t="s">
        <v>4</v>
      </c>
      <c r="D64" s="38" t="s">
        <v>73</v>
      </c>
      <c r="E64" s="38" t="s">
        <v>81</v>
      </c>
      <c r="F64" s="39">
        <v>46</v>
      </c>
      <c r="G64" s="40">
        <v>13</v>
      </c>
      <c r="H64" s="40">
        <v>15.5</v>
      </c>
      <c r="I64" s="40">
        <v>614</v>
      </c>
      <c r="J64" s="42"/>
    </row>
    <row r="65" spans="2:10" ht="12.75">
      <c r="B65" s="38" t="s">
        <v>5</v>
      </c>
      <c r="C65" s="38" t="s">
        <v>4</v>
      </c>
      <c r="D65" s="38" t="s">
        <v>73</v>
      </c>
      <c r="E65" s="38" t="s">
        <v>81</v>
      </c>
      <c r="F65" s="39">
        <v>175</v>
      </c>
      <c r="G65" s="40"/>
      <c r="H65" s="40">
        <v>15.3</v>
      </c>
      <c r="I65" s="40" t="s">
        <v>66</v>
      </c>
      <c r="J65" s="42"/>
    </row>
    <row r="66" spans="2:10" ht="12.75">
      <c r="B66" s="38"/>
      <c r="C66" s="38" t="s">
        <v>1</v>
      </c>
      <c r="D66" s="38" t="s">
        <v>73</v>
      </c>
      <c r="E66" s="38" t="s">
        <v>81</v>
      </c>
      <c r="F66" s="39">
        <v>466</v>
      </c>
      <c r="G66" s="40"/>
      <c r="H66" s="40">
        <v>9.9</v>
      </c>
      <c r="I66" s="40" t="s">
        <v>66</v>
      </c>
      <c r="J66" s="42" t="s">
        <v>120</v>
      </c>
    </row>
    <row r="67" spans="2:10" ht="12.75">
      <c r="B67" s="38" t="s">
        <v>5</v>
      </c>
      <c r="C67" s="38" t="s">
        <v>4</v>
      </c>
      <c r="D67" s="38" t="s">
        <v>73</v>
      </c>
      <c r="E67" s="38" t="s">
        <v>62</v>
      </c>
      <c r="F67" s="39">
        <v>128</v>
      </c>
      <c r="G67" s="40">
        <v>9</v>
      </c>
      <c r="H67" s="40">
        <v>10</v>
      </c>
      <c r="I67" s="40">
        <v>670</v>
      </c>
      <c r="J67" s="42"/>
    </row>
    <row r="68" spans="2:10" ht="12.75">
      <c r="B68" s="38"/>
      <c r="C68" s="38" t="s">
        <v>1</v>
      </c>
      <c r="D68" s="38" t="s">
        <v>73</v>
      </c>
      <c r="E68" s="38" t="s">
        <v>62</v>
      </c>
      <c r="F68" s="39">
        <v>506</v>
      </c>
      <c r="G68" s="40"/>
      <c r="H68" s="40">
        <v>9.4</v>
      </c>
      <c r="I68" s="40" t="s">
        <v>66</v>
      </c>
      <c r="J68" s="42" t="s">
        <v>121</v>
      </c>
    </row>
    <row r="69" spans="2:10" s="52" customFormat="1" ht="12.75">
      <c r="B69" s="38" t="s">
        <v>2</v>
      </c>
      <c r="C69" s="38" t="s">
        <v>4</v>
      </c>
      <c r="D69" s="38" t="s">
        <v>73</v>
      </c>
      <c r="E69" s="38" t="s">
        <v>79</v>
      </c>
      <c r="F69" s="39">
        <v>30</v>
      </c>
      <c r="G69" s="40">
        <v>10</v>
      </c>
      <c r="H69" s="40">
        <v>17.4</v>
      </c>
      <c r="I69" s="40">
        <v>1019</v>
      </c>
      <c r="J69" s="42"/>
    </row>
    <row r="70" spans="2:10" s="52" customFormat="1" ht="12.75">
      <c r="B70" s="38"/>
      <c r="C70" s="38" t="s">
        <v>1</v>
      </c>
      <c r="D70" s="38" t="s">
        <v>73</v>
      </c>
      <c r="E70" s="38" t="s">
        <v>79</v>
      </c>
      <c r="F70" s="39">
        <v>1045</v>
      </c>
      <c r="G70" s="40"/>
      <c r="H70" s="40">
        <v>9.3</v>
      </c>
      <c r="I70" s="40" t="s">
        <v>66</v>
      </c>
      <c r="J70" s="42"/>
    </row>
    <row r="71" spans="2:10" s="52" customFormat="1" ht="12.75">
      <c r="B71" s="38" t="s">
        <v>2</v>
      </c>
      <c r="C71" s="38" t="s">
        <v>4</v>
      </c>
      <c r="D71" s="38" t="s">
        <v>74</v>
      </c>
      <c r="E71" s="38" t="s">
        <v>32</v>
      </c>
      <c r="F71" s="39">
        <v>3</v>
      </c>
      <c r="G71" s="40">
        <v>9</v>
      </c>
      <c r="H71" s="40">
        <v>11</v>
      </c>
      <c r="I71" s="40">
        <v>494.3</v>
      </c>
      <c r="J71" s="42"/>
    </row>
    <row r="72" spans="2:10" s="52" customFormat="1" ht="12.75">
      <c r="B72" s="38" t="s">
        <v>5</v>
      </c>
      <c r="C72" s="38" t="s">
        <v>4</v>
      </c>
      <c r="D72" s="38" t="s">
        <v>74</v>
      </c>
      <c r="E72" s="38" t="s">
        <v>32</v>
      </c>
      <c r="F72" s="39">
        <v>106</v>
      </c>
      <c r="G72" s="40"/>
      <c r="H72" s="40">
        <v>14.5</v>
      </c>
      <c r="I72" s="40" t="s">
        <v>66</v>
      </c>
      <c r="J72" s="42"/>
    </row>
    <row r="73" spans="2:10" s="52" customFormat="1" ht="12.75">
      <c r="B73" s="38"/>
      <c r="C73" s="38" t="s">
        <v>1</v>
      </c>
      <c r="D73" s="38" t="s">
        <v>74</v>
      </c>
      <c r="E73" s="38" t="s">
        <v>32</v>
      </c>
      <c r="F73" s="39">
        <v>269</v>
      </c>
      <c r="G73" s="40"/>
      <c r="H73" s="40">
        <v>10.7</v>
      </c>
      <c r="I73" s="40" t="s">
        <v>66</v>
      </c>
      <c r="J73" s="42" t="s">
        <v>122</v>
      </c>
    </row>
    <row r="74" spans="2:10" ht="12.75">
      <c r="B74" s="38"/>
      <c r="C74" s="38" t="s">
        <v>1</v>
      </c>
      <c r="D74" s="38" t="s">
        <v>74</v>
      </c>
      <c r="E74" s="38" t="s">
        <v>79</v>
      </c>
      <c r="F74" s="39">
        <v>178</v>
      </c>
      <c r="G74" s="40">
        <v>4</v>
      </c>
      <c r="H74" s="40">
        <v>11.1</v>
      </c>
      <c r="I74" s="40">
        <v>493.95</v>
      </c>
      <c r="J74" s="42" t="s">
        <v>123</v>
      </c>
    </row>
    <row r="76" spans="2:7" ht="12.75">
      <c r="B76" s="9" t="s">
        <v>85</v>
      </c>
      <c r="C76" s="12"/>
      <c r="D76" s="12"/>
      <c r="E76" s="12"/>
      <c r="F76" s="35">
        <f>SUM(F47:F74)</f>
        <v>7217</v>
      </c>
      <c r="G76" s="45">
        <f>SUM(G47:G74)</f>
        <v>116</v>
      </c>
    </row>
    <row r="77" ht="12.75">
      <c r="B77" s="10"/>
    </row>
    <row r="78" ht="12.75">
      <c r="A78" s="7" t="s">
        <v>53</v>
      </c>
    </row>
    <row r="79" spans="1:11" ht="12.75">
      <c r="A79" s="7"/>
      <c r="B79" s="38" t="s">
        <v>7</v>
      </c>
      <c r="C79" s="38" t="s">
        <v>6</v>
      </c>
      <c r="D79" s="38" t="s">
        <v>141</v>
      </c>
      <c r="E79" s="38" t="s">
        <v>142</v>
      </c>
      <c r="F79" s="39">
        <v>189</v>
      </c>
      <c r="G79" s="39">
        <v>1.5</v>
      </c>
      <c r="H79" s="40">
        <v>8.5</v>
      </c>
      <c r="I79" s="40">
        <v>1071</v>
      </c>
      <c r="J79" s="38"/>
      <c r="K79" s="41"/>
    </row>
    <row r="80" spans="1:11" ht="12.75">
      <c r="A80" s="7"/>
      <c r="B80" s="38" t="s">
        <v>7</v>
      </c>
      <c r="C80" s="38" t="s">
        <v>6</v>
      </c>
      <c r="D80" s="38" t="s">
        <v>141</v>
      </c>
      <c r="E80" s="38" t="s">
        <v>143</v>
      </c>
      <c r="F80" s="39">
        <v>134</v>
      </c>
      <c r="G80" s="39">
        <v>3.5</v>
      </c>
      <c r="H80" s="40">
        <v>8.5</v>
      </c>
      <c r="I80" s="40">
        <v>325.4</v>
      </c>
      <c r="J80" s="38"/>
      <c r="K80" s="41"/>
    </row>
    <row r="81" spans="1:11" ht="12.75">
      <c r="A81" s="7"/>
      <c r="B81" s="38" t="s">
        <v>7</v>
      </c>
      <c r="C81" s="38" t="s">
        <v>6</v>
      </c>
      <c r="D81" s="38" t="s">
        <v>141</v>
      </c>
      <c r="E81" s="38" t="s">
        <v>144</v>
      </c>
      <c r="F81" s="39">
        <v>340</v>
      </c>
      <c r="G81" s="39">
        <v>3</v>
      </c>
      <c r="H81" s="40">
        <v>8.5</v>
      </c>
      <c r="I81" s="40">
        <v>963.4</v>
      </c>
      <c r="J81" s="38"/>
      <c r="K81" s="41"/>
    </row>
    <row r="82" spans="1:11" ht="12.75">
      <c r="A82" s="7"/>
      <c r="B82" s="38" t="s">
        <v>7</v>
      </c>
      <c r="C82" s="38" t="s">
        <v>6</v>
      </c>
      <c r="D82" s="38" t="s">
        <v>141</v>
      </c>
      <c r="E82" s="38" t="s">
        <v>145</v>
      </c>
      <c r="F82" s="39">
        <v>47</v>
      </c>
      <c r="G82" s="39">
        <v>2</v>
      </c>
      <c r="H82" s="40">
        <v>8.5</v>
      </c>
      <c r="I82" s="40">
        <v>199.8</v>
      </c>
      <c r="J82" s="38"/>
      <c r="K82" s="41"/>
    </row>
    <row r="83" spans="1:11" ht="12.75">
      <c r="A83" s="7"/>
      <c r="B83" s="38"/>
      <c r="C83" s="38" t="s">
        <v>1</v>
      </c>
      <c r="D83" s="38" t="s">
        <v>146</v>
      </c>
      <c r="E83" s="38" t="s">
        <v>147</v>
      </c>
      <c r="F83" s="39">
        <v>46</v>
      </c>
      <c r="G83" s="39">
        <v>4</v>
      </c>
      <c r="H83" s="40">
        <v>9</v>
      </c>
      <c r="I83" s="40">
        <v>103.5</v>
      </c>
      <c r="J83" s="38"/>
      <c r="K83" s="41"/>
    </row>
    <row r="84" spans="1:11" ht="12.75">
      <c r="A84" s="7"/>
      <c r="B84" s="38" t="s">
        <v>2</v>
      </c>
      <c r="C84" s="38" t="s">
        <v>4</v>
      </c>
      <c r="D84" s="38" t="s">
        <v>146</v>
      </c>
      <c r="E84" s="38" t="s">
        <v>63</v>
      </c>
      <c r="F84" s="39">
        <v>51</v>
      </c>
      <c r="G84" s="39">
        <v>20</v>
      </c>
      <c r="H84" s="40">
        <v>16</v>
      </c>
      <c r="I84" s="40">
        <v>936.9</v>
      </c>
      <c r="J84" s="38" t="s">
        <v>148</v>
      </c>
      <c r="K84" s="41"/>
    </row>
    <row r="85" spans="1:11" ht="12.75">
      <c r="A85" s="7"/>
      <c r="B85" s="38"/>
      <c r="C85" s="38" t="s">
        <v>1</v>
      </c>
      <c r="D85" s="38" t="s">
        <v>146</v>
      </c>
      <c r="E85" s="38" t="s">
        <v>63</v>
      </c>
      <c r="F85" s="39">
        <v>1991</v>
      </c>
      <c r="G85" s="39"/>
      <c r="H85" s="40">
        <v>9</v>
      </c>
      <c r="I85" s="40" t="s">
        <v>66</v>
      </c>
      <c r="J85" s="38" t="s">
        <v>148</v>
      </c>
      <c r="K85" s="41"/>
    </row>
    <row r="86" spans="1:11" ht="12.75">
      <c r="A86" s="7"/>
      <c r="B86" s="38"/>
      <c r="C86" s="38" t="s">
        <v>1</v>
      </c>
      <c r="D86" s="38" t="s">
        <v>146</v>
      </c>
      <c r="E86" s="38" t="s">
        <v>149</v>
      </c>
      <c r="F86" s="39">
        <v>361</v>
      </c>
      <c r="G86" s="39">
        <v>1.3</v>
      </c>
      <c r="H86" s="40">
        <v>9</v>
      </c>
      <c r="I86" s="40">
        <v>2499</v>
      </c>
      <c r="J86" s="38" t="s">
        <v>148</v>
      </c>
      <c r="K86" s="41"/>
    </row>
    <row r="87" spans="1:11" ht="12.75">
      <c r="A87" s="7"/>
      <c r="B87" s="38" t="s">
        <v>2</v>
      </c>
      <c r="C87" s="38" t="s">
        <v>4</v>
      </c>
      <c r="D87" s="38" t="s">
        <v>146</v>
      </c>
      <c r="E87" s="38" t="s">
        <v>150</v>
      </c>
      <c r="F87" s="39">
        <v>81</v>
      </c>
      <c r="G87" s="39">
        <v>5</v>
      </c>
      <c r="H87" s="40">
        <v>16</v>
      </c>
      <c r="I87" s="40">
        <v>865.8</v>
      </c>
      <c r="J87" s="38" t="s">
        <v>148</v>
      </c>
      <c r="K87" s="41"/>
    </row>
    <row r="88" spans="1:11" ht="12.75">
      <c r="A88" s="7"/>
      <c r="B88" s="38"/>
      <c r="C88" s="38" t="s">
        <v>1</v>
      </c>
      <c r="D88" s="38" t="s">
        <v>146</v>
      </c>
      <c r="E88" s="38" t="s">
        <v>150</v>
      </c>
      <c r="F88" s="39">
        <v>337</v>
      </c>
      <c r="G88" s="39"/>
      <c r="H88" s="40">
        <v>9</v>
      </c>
      <c r="I88" s="40" t="s">
        <v>66</v>
      </c>
      <c r="J88" s="38" t="s">
        <v>148</v>
      </c>
      <c r="K88" s="41"/>
    </row>
    <row r="89" spans="1:11" ht="12.75">
      <c r="A89" s="7"/>
      <c r="B89" s="38" t="s">
        <v>2</v>
      </c>
      <c r="C89" s="38" t="s">
        <v>4</v>
      </c>
      <c r="D89" s="38" t="s">
        <v>146</v>
      </c>
      <c r="E89" s="38" t="s">
        <v>151</v>
      </c>
      <c r="F89" s="39">
        <v>35</v>
      </c>
      <c r="G89" s="39">
        <v>1.4</v>
      </c>
      <c r="H89" s="40">
        <v>16</v>
      </c>
      <c r="I89" s="40">
        <v>1827.1</v>
      </c>
      <c r="J89" s="38" t="s">
        <v>148</v>
      </c>
      <c r="K89" s="41"/>
    </row>
    <row r="90" spans="1:11" ht="12.75">
      <c r="A90" s="7"/>
      <c r="B90" s="38"/>
      <c r="C90" s="38" t="s">
        <v>1</v>
      </c>
      <c r="D90" s="38" t="s">
        <v>146</v>
      </c>
      <c r="E90" s="38" t="s">
        <v>151</v>
      </c>
      <c r="F90" s="39">
        <v>222</v>
      </c>
      <c r="G90" s="39"/>
      <c r="H90" s="40">
        <v>9</v>
      </c>
      <c r="I90" s="40" t="s">
        <v>66</v>
      </c>
      <c r="J90" s="38" t="s">
        <v>148</v>
      </c>
      <c r="K90" s="41"/>
    </row>
    <row r="91" spans="1:11" ht="12.75">
      <c r="A91" s="7"/>
      <c r="B91" s="38" t="s">
        <v>15</v>
      </c>
      <c r="C91" s="38" t="s">
        <v>6</v>
      </c>
      <c r="D91" s="38" t="s">
        <v>152</v>
      </c>
      <c r="E91" s="38" t="s">
        <v>153</v>
      </c>
      <c r="F91" s="39">
        <v>12</v>
      </c>
      <c r="G91" s="39">
        <v>3</v>
      </c>
      <c r="H91" s="40">
        <v>7</v>
      </c>
      <c r="I91" s="40">
        <v>28</v>
      </c>
      <c r="J91" s="38"/>
      <c r="K91" s="41"/>
    </row>
    <row r="92" spans="1:11" ht="12.75">
      <c r="A92" s="7"/>
      <c r="B92" s="38" t="s">
        <v>15</v>
      </c>
      <c r="C92" s="38" t="s">
        <v>6</v>
      </c>
      <c r="D92" s="38" t="s">
        <v>152</v>
      </c>
      <c r="E92" s="38" t="s">
        <v>154</v>
      </c>
      <c r="F92" s="39">
        <v>23</v>
      </c>
      <c r="G92" s="39">
        <v>6</v>
      </c>
      <c r="H92" s="40">
        <v>7</v>
      </c>
      <c r="I92" s="40">
        <v>26.8</v>
      </c>
      <c r="J92" s="38"/>
      <c r="K92" s="41"/>
    </row>
    <row r="93" spans="1:11" ht="12.75">
      <c r="A93" s="7"/>
      <c r="B93" s="38" t="s">
        <v>15</v>
      </c>
      <c r="C93" s="38" t="s">
        <v>6</v>
      </c>
      <c r="D93" s="38" t="s">
        <v>152</v>
      </c>
      <c r="E93" s="38" t="s">
        <v>155</v>
      </c>
      <c r="F93" s="39">
        <v>99</v>
      </c>
      <c r="G93" s="39">
        <v>5</v>
      </c>
      <c r="H93" s="40">
        <v>7</v>
      </c>
      <c r="I93" s="40">
        <v>140.2</v>
      </c>
      <c r="J93" s="38"/>
      <c r="K93" s="41"/>
    </row>
    <row r="94" spans="1:11" ht="12.75">
      <c r="A94" s="7"/>
      <c r="B94" s="38" t="s">
        <v>7</v>
      </c>
      <c r="C94" s="38" t="s">
        <v>6</v>
      </c>
      <c r="D94" s="38" t="s">
        <v>152</v>
      </c>
      <c r="E94" s="38" t="s">
        <v>155</v>
      </c>
      <c r="F94" s="39">
        <v>1</v>
      </c>
      <c r="G94" s="39"/>
      <c r="H94" s="40">
        <v>8</v>
      </c>
      <c r="I94" s="40" t="s">
        <v>66</v>
      </c>
      <c r="J94" s="38"/>
      <c r="K94" s="41"/>
    </row>
    <row r="95" spans="1:11" ht="12.75">
      <c r="A95" s="7"/>
      <c r="B95" s="38" t="s">
        <v>15</v>
      </c>
      <c r="C95" s="38" t="s">
        <v>6</v>
      </c>
      <c r="D95" s="38" t="s">
        <v>152</v>
      </c>
      <c r="E95" s="38" t="s">
        <v>156</v>
      </c>
      <c r="F95" s="39">
        <v>14</v>
      </c>
      <c r="G95" s="39">
        <v>2</v>
      </c>
      <c r="H95" s="40">
        <v>7</v>
      </c>
      <c r="I95" s="40">
        <v>49</v>
      </c>
      <c r="J95" s="38"/>
      <c r="K95" s="41"/>
    </row>
    <row r="96" spans="1:11" ht="12.75">
      <c r="A96" s="7"/>
      <c r="B96" s="38" t="s">
        <v>15</v>
      </c>
      <c r="C96" s="38" t="s">
        <v>6</v>
      </c>
      <c r="D96" s="38" t="s">
        <v>152</v>
      </c>
      <c r="E96" s="38" t="s">
        <v>63</v>
      </c>
      <c r="F96" s="39">
        <v>178</v>
      </c>
      <c r="G96" s="39">
        <v>13</v>
      </c>
      <c r="H96" s="40">
        <v>7</v>
      </c>
      <c r="I96" s="40">
        <v>100.1</v>
      </c>
      <c r="J96" s="38"/>
      <c r="K96" s="41"/>
    </row>
    <row r="97" spans="1:11" ht="12.75">
      <c r="A97" s="7"/>
      <c r="B97" s="38" t="s">
        <v>7</v>
      </c>
      <c r="C97" s="38" t="s">
        <v>6</v>
      </c>
      <c r="D97" s="38" t="s">
        <v>152</v>
      </c>
      <c r="E97" s="38" t="s">
        <v>63</v>
      </c>
      <c r="F97" s="39">
        <v>7</v>
      </c>
      <c r="G97" s="39"/>
      <c r="H97" s="40">
        <v>8</v>
      </c>
      <c r="I97" s="40" t="s">
        <v>66</v>
      </c>
      <c r="J97" s="38"/>
      <c r="K97" s="41"/>
    </row>
    <row r="98" spans="2:11" ht="12.75">
      <c r="B98" s="38" t="s">
        <v>15</v>
      </c>
      <c r="C98" s="38" t="s">
        <v>6</v>
      </c>
      <c r="D98" s="38" t="s">
        <v>152</v>
      </c>
      <c r="E98" s="38" t="s">
        <v>157</v>
      </c>
      <c r="F98" s="39">
        <v>34</v>
      </c>
      <c r="G98" s="39">
        <v>5</v>
      </c>
      <c r="H98" s="40">
        <v>7</v>
      </c>
      <c r="I98" s="40">
        <v>47.6</v>
      </c>
      <c r="J98" s="38"/>
      <c r="K98" s="41"/>
    </row>
    <row r="99" spans="2:11" ht="12.75">
      <c r="B99" s="38"/>
      <c r="C99" s="38" t="s">
        <v>1</v>
      </c>
      <c r="D99" s="38" t="s">
        <v>158</v>
      </c>
      <c r="E99" s="38" t="s">
        <v>159</v>
      </c>
      <c r="F99" s="39">
        <v>500</v>
      </c>
      <c r="G99" s="39">
        <v>1.8</v>
      </c>
      <c r="H99" s="40">
        <v>9</v>
      </c>
      <c r="I99" s="40">
        <v>2500</v>
      </c>
      <c r="J99" s="38" t="s">
        <v>148</v>
      </c>
      <c r="K99" s="41"/>
    </row>
    <row r="100" spans="2:11" ht="12.75">
      <c r="B100" s="38" t="s">
        <v>2</v>
      </c>
      <c r="C100" s="38" t="s">
        <v>4</v>
      </c>
      <c r="D100" s="38" t="s">
        <v>158</v>
      </c>
      <c r="E100" s="38" t="s">
        <v>160</v>
      </c>
      <c r="F100" s="39">
        <v>47</v>
      </c>
      <c r="G100" s="39">
        <v>1</v>
      </c>
      <c r="H100" s="40">
        <v>16</v>
      </c>
      <c r="I100" s="40">
        <v>752</v>
      </c>
      <c r="J100" s="38"/>
      <c r="K100" s="41"/>
    </row>
    <row r="101" spans="2:11" ht="12.75">
      <c r="B101" s="38" t="s">
        <v>2</v>
      </c>
      <c r="C101" s="38" t="s">
        <v>4</v>
      </c>
      <c r="D101" s="38" t="s">
        <v>158</v>
      </c>
      <c r="E101" s="38" t="s">
        <v>161</v>
      </c>
      <c r="F101" s="39">
        <v>22</v>
      </c>
      <c r="G101" s="39">
        <v>2.5</v>
      </c>
      <c r="H101" s="40">
        <v>16</v>
      </c>
      <c r="I101" s="40">
        <v>140.8</v>
      </c>
      <c r="J101" s="38"/>
      <c r="K101" s="41"/>
    </row>
    <row r="102" spans="2:11" ht="12.75">
      <c r="B102" s="38" t="s">
        <v>2</v>
      </c>
      <c r="C102" s="38" t="s">
        <v>4</v>
      </c>
      <c r="D102" s="38" t="s">
        <v>158</v>
      </c>
      <c r="E102" s="38" t="s">
        <v>162</v>
      </c>
      <c r="F102" s="39">
        <v>12</v>
      </c>
      <c r="G102" s="39">
        <v>4</v>
      </c>
      <c r="H102" s="40">
        <v>16</v>
      </c>
      <c r="I102" s="40">
        <v>48</v>
      </c>
      <c r="J102" s="38"/>
      <c r="K102" s="41"/>
    </row>
    <row r="104" spans="2:7" ht="12.75">
      <c r="B104" s="9" t="s">
        <v>85</v>
      </c>
      <c r="C104" s="12"/>
      <c r="D104" s="12"/>
      <c r="E104" s="12"/>
      <c r="F104" s="35">
        <f>SUM(F79:F102)</f>
        <v>4783</v>
      </c>
      <c r="G104" s="13">
        <f>SUM(G79:G102)</f>
        <v>84.99999999999999</v>
      </c>
    </row>
    <row r="106" spans="1:13" ht="12.75">
      <c r="A106" s="6" t="s">
        <v>84</v>
      </c>
      <c r="B106" s="23"/>
      <c r="C106" s="24"/>
      <c r="D106" s="23"/>
      <c r="E106" s="23"/>
      <c r="F106" s="23"/>
      <c r="G106" s="28"/>
      <c r="H106" s="23"/>
      <c r="I106" s="23"/>
      <c r="J106" s="26"/>
      <c r="K106" s="26"/>
      <c r="L106" s="23"/>
      <c r="M106" s="23"/>
    </row>
    <row r="108" ht="12.75">
      <c r="A108" s="7" t="s">
        <v>57</v>
      </c>
    </row>
    <row r="109" spans="1:10" ht="12.75">
      <c r="A109" s="7"/>
      <c r="B109" s="38" t="s">
        <v>5</v>
      </c>
      <c r="C109" s="38" t="s">
        <v>4</v>
      </c>
      <c r="D109" s="38" t="s">
        <v>33</v>
      </c>
      <c r="E109" s="38" t="s">
        <v>81</v>
      </c>
      <c r="F109" s="39">
        <v>243</v>
      </c>
      <c r="G109" s="39">
        <v>10</v>
      </c>
      <c r="H109" s="40">
        <v>20</v>
      </c>
      <c r="I109" s="40">
        <v>1194.6</v>
      </c>
      <c r="J109" s="38"/>
    </row>
    <row r="110" spans="1:10" ht="12.75">
      <c r="A110" s="7"/>
      <c r="B110" s="38"/>
      <c r="C110" s="38" t="s">
        <v>1</v>
      </c>
      <c r="D110" s="38" t="s">
        <v>33</v>
      </c>
      <c r="E110" s="38" t="s">
        <v>81</v>
      </c>
      <c r="F110" s="39">
        <v>558</v>
      </c>
      <c r="G110" s="39"/>
      <c r="H110" s="40">
        <v>10</v>
      </c>
      <c r="I110" s="40" t="s">
        <v>66</v>
      </c>
      <c r="J110" s="38"/>
    </row>
    <row r="111" spans="1:10" ht="12.75">
      <c r="A111" s="7"/>
      <c r="B111" s="38" t="s">
        <v>15</v>
      </c>
      <c r="C111" s="38" t="s">
        <v>6</v>
      </c>
      <c r="D111" s="38" t="s">
        <v>33</v>
      </c>
      <c r="E111" s="38" t="s">
        <v>81</v>
      </c>
      <c r="F111" s="39">
        <v>107</v>
      </c>
      <c r="G111" s="39"/>
      <c r="H111" s="40">
        <v>8</v>
      </c>
      <c r="I111" s="40" t="s">
        <v>66</v>
      </c>
      <c r="J111" s="38"/>
    </row>
    <row r="112" spans="1:10" ht="12.75">
      <c r="A112" s="7"/>
      <c r="B112" s="38" t="s">
        <v>124</v>
      </c>
      <c r="C112" s="38" t="s">
        <v>6</v>
      </c>
      <c r="D112" s="38" t="s">
        <v>33</v>
      </c>
      <c r="E112" s="38" t="s">
        <v>81</v>
      </c>
      <c r="F112" s="39">
        <v>65</v>
      </c>
      <c r="G112" s="39"/>
      <c r="H112" s="40">
        <v>10</v>
      </c>
      <c r="I112" s="40" t="s">
        <v>66</v>
      </c>
      <c r="J112" s="38"/>
    </row>
    <row r="113" spans="1:10" ht="12.75">
      <c r="A113" s="7"/>
      <c r="B113" s="38" t="s">
        <v>5</v>
      </c>
      <c r="C113" s="38" t="s">
        <v>4</v>
      </c>
      <c r="D113" s="38" t="s">
        <v>33</v>
      </c>
      <c r="E113" s="38" t="s">
        <v>63</v>
      </c>
      <c r="F113" s="39">
        <v>129</v>
      </c>
      <c r="G113" s="39">
        <v>5</v>
      </c>
      <c r="H113" s="40">
        <v>20</v>
      </c>
      <c r="I113" s="40">
        <v>1042.4</v>
      </c>
      <c r="J113" s="38"/>
    </row>
    <row r="114" spans="1:10" ht="12.75">
      <c r="A114" s="7"/>
      <c r="B114" s="38"/>
      <c r="C114" s="38" t="s">
        <v>1</v>
      </c>
      <c r="D114" s="38" t="s">
        <v>33</v>
      </c>
      <c r="E114" s="38" t="s">
        <v>63</v>
      </c>
      <c r="F114" s="39">
        <v>167</v>
      </c>
      <c r="G114" s="39"/>
      <c r="H114" s="40">
        <v>10</v>
      </c>
      <c r="I114" s="40" t="s">
        <v>66</v>
      </c>
      <c r="J114" s="38"/>
    </row>
    <row r="115" spans="1:10" ht="12.75">
      <c r="A115" s="7"/>
      <c r="B115" s="38" t="s">
        <v>15</v>
      </c>
      <c r="C115" s="38" t="s">
        <v>6</v>
      </c>
      <c r="D115" s="38" t="s">
        <v>33</v>
      </c>
      <c r="E115" s="38" t="s">
        <v>63</v>
      </c>
      <c r="F115" s="39">
        <v>44</v>
      </c>
      <c r="G115" s="39"/>
      <c r="H115" s="40">
        <v>8</v>
      </c>
      <c r="I115" s="40" t="s">
        <v>66</v>
      </c>
      <c r="J115" s="38"/>
    </row>
    <row r="116" spans="1:10" ht="12.75">
      <c r="A116" s="7"/>
      <c r="B116" s="38" t="s">
        <v>124</v>
      </c>
      <c r="C116" s="38" t="s">
        <v>6</v>
      </c>
      <c r="D116" s="38" t="s">
        <v>33</v>
      </c>
      <c r="E116" s="38" t="s">
        <v>63</v>
      </c>
      <c r="F116" s="39">
        <v>61</v>
      </c>
      <c r="G116" s="39"/>
      <c r="H116" s="40">
        <v>10</v>
      </c>
      <c r="I116" s="40" t="s">
        <v>66</v>
      </c>
      <c r="J116" s="38"/>
    </row>
    <row r="117" spans="1:10" ht="12.75">
      <c r="A117" s="7"/>
      <c r="B117" s="38" t="s">
        <v>2</v>
      </c>
      <c r="C117" s="38" t="s">
        <v>4</v>
      </c>
      <c r="D117" s="38" t="s">
        <v>75</v>
      </c>
      <c r="E117" s="38" t="s">
        <v>62</v>
      </c>
      <c r="F117" s="39">
        <v>68</v>
      </c>
      <c r="G117" s="39">
        <v>10</v>
      </c>
      <c r="H117" s="40">
        <v>15</v>
      </c>
      <c r="I117" s="40">
        <v>102</v>
      </c>
      <c r="J117" s="38" t="s">
        <v>125</v>
      </c>
    </row>
    <row r="119" spans="2:7" ht="12.75">
      <c r="B119" s="9" t="s">
        <v>85</v>
      </c>
      <c r="C119" s="12"/>
      <c r="D119" s="12"/>
      <c r="E119" s="12"/>
      <c r="F119" s="35">
        <f>SUM(F109:F117)</f>
        <v>1442</v>
      </c>
      <c r="G119" s="13">
        <f>SUM(G109:G117)</f>
        <v>25</v>
      </c>
    </row>
    <row r="120" ht="12.75">
      <c r="B120" s="10"/>
    </row>
    <row r="121" ht="12.75">
      <c r="A121" s="7" t="s">
        <v>56</v>
      </c>
    </row>
    <row r="122" spans="1:10" s="52" customFormat="1" ht="12.75">
      <c r="A122" s="51"/>
      <c r="B122" s="38" t="s">
        <v>2</v>
      </c>
      <c r="C122" s="38" t="s">
        <v>4</v>
      </c>
      <c r="D122" s="38" t="s">
        <v>76</v>
      </c>
      <c r="E122" s="38" t="s">
        <v>8</v>
      </c>
      <c r="F122" s="39">
        <v>117</v>
      </c>
      <c r="G122" s="39">
        <v>2</v>
      </c>
      <c r="H122" s="40">
        <v>12</v>
      </c>
      <c r="I122" s="40">
        <v>702</v>
      </c>
      <c r="J122" s="38"/>
    </row>
    <row r="123" spans="1:10" s="52" customFormat="1" ht="12.75">
      <c r="A123" s="51"/>
      <c r="B123" s="38" t="s">
        <v>2</v>
      </c>
      <c r="C123" s="38" t="s">
        <v>4</v>
      </c>
      <c r="D123" s="38" t="s">
        <v>76</v>
      </c>
      <c r="E123" s="38" t="s">
        <v>126</v>
      </c>
      <c r="F123" s="39">
        <v>3087</v>
      </c>
      <c r="G123" s="39">
        <v>21</v>
      </c>
      <c r="H123" s="40">
        <v>12.9</v>
      </c>
      <c r="I123" s="40">
        <v>1943</v>
      </c>
      <c r="J123" s="38"/>
    </row>
    <row r="124" spans="1:10" s="52" customFormat="1" ht="12.75">
      <c r="A124" s="51"/>
      <c r="B124" s="38"/>
      <c r="C124" s="38" t="s">
        <v>1</v>
      </c>
      <c r="D124" s="38" t="s">
        <v>76</v>
      </c>
      <c r="E124" s="38" t="s">
        <v>126</v>
      </c>
      <c r="F124" s="39">
        <v>125</v>
      </c>
      <c r="G124" s="39"/>
      <c r="H124" s="40">
        <v>8</v>
      </c>
      <c r="I124" s="40" t="s">
        <v>66</v>
      </c>
      <c r="J124" s="38"/>
    </row>
    <row r="125" spans="1:10" s="52" customFormat="1" ht="12.75">
      <c r="A125" s="51"/>
      <c r="B125" s="38" t="s">
        <v>2</v>
      </c>
      <c r="C125" s="38" t="s">
        <v>4</v>
      </c>
      <c r="D125" s="38" t="s">
        <v>76</v>
      </c>
      <c r="E125" s="38" t="s">
        <v>27</v>
      </c>
      <c r="F125" s="39">
        <v>180</v>
      </c>
      <c r="G125" s="39">
        <v>1</v>
      </c>
      <c r="H125" s="40">
        <v>12</v>
      </c>
      <c r="I125" s="40">
        <v>2160</v>
      </c>
      <c r="J125" s="38"/>
    </row>
    <row r="126" spans="1:10" s="52" customFormat="1" ht="12.75">
      <c r="A126" s="51"/>
      <c r="B126" s="38" t="s">
        <v>2</v>
      </c>
      <c r="C126" s="38" t="s">
        <v>4</v>
      </c>
      <c r="D126" s="38" t="s">
        <v>76</v>
      </c>
      <c r="E126" s="38" t="s">
        <v>24</v>
      </c>
      <c r="F126" s="39">
        <v>968</v>
      </c>
      <c r="G126" s="39">
        <v>8</v>
      </c>
      <c r="H126" s="40">
        <v>15</v>
      </c>
      <c r="I126" s="40">
        <v>2140.65</v>
      </c>
      <c r="J126" s="38"/>
    </row>
    <row r="127" spans="1:10" s="52" customFormat="1" ht="12.75">
      <c r="A127" s="51"/>
      <c r="B127" s="38"/>
      <c r="C127" s="38" t="s">
        <v>1</v>
      </c>
      <c r="D127" s="38" t="s">
        <v>76</v>
      </c>
      <c r="E127" s="38" t="s">
        <v>24</v>
      </c>
      <c r="F127" s="39">
        <v>334</v>
      </c>
      <c r="G127" s="39"/>
      <c r="H127" s="40">
        <v>7.8</v>
      </c>
      <c r="I127" s="40" t="s">
        <v>66</v>
      </c>
      <c r="J127" s="38"/>
    </row>
    <row r="128" spans="1:11" s="52" customFormat="1" ht="12.75">
      <c r="A128" s="51"/>
      <c r="B128" s="38" t="s">
        <v>2</v>
      </c>
      <c r="C128" s="38" t="s">
        <v>4</v>
      </c>
      <c r="D128" s="38" t="s">
        <v>76</v>
      </c>
      <c r="E128" s="38" t="s">
        <v>80</v>
      </c>
      <c r="F128" s="39">
        <v>18</v>
      </c>
      <c r="G128" s="39">
        <v>1.5</v>
      </c>
      <c r="H128" s="40">
        <v>23</v>
      </c>
      <c r="I128" s="40">
        <v>1192.4</v>
      </c>
      <c r="J128" s="38"/>
      <c r="K128" s="52" t="s">
        <v>167</v>
      </c>
    </row>
    <row r="129" spans="1:10" s="52" customFormat="1" ht="12.75">
      <c r="A129" s="51"/>
      <c r="B129" s="38"/>
      <c r="C129" s="38" t="s">
        <v>1</v>
      </c>
      <c r="D129" s="38" t="s">
        <v>76</v>
      </c>
      <c r="E129" s="38" t="s">
        <v>80</v>
      </c>
      <c r="F129" s="39">
        <v>121</v>
      </c>
      <c r="G129" s="39"/>
      <c r="H129" s="40">
        <v>5.8</v>
      </c>
      <c r="I129" s="40" t="s">
        <v>66</v>
      </c>
      <c r="J129" s="38"/>
    </row>
    <row r="130" spans="1:10" s="52" customFormat="1" ht="12.75">
      <c r="A130" s="51"/>
      <c r="B130" s="38" t="s">
        <v>7</v>
      </c>
      <c r="C130" s="38" t="s">
        <v>6</v>
      </c>
      <c r="D130" s="38" t="s">
        <v>76</v>
      </c>
      <c r="E130" s="38" t="s">
        <v>80</v>
      </c>
      <c r="F130" s="39">
        <v>70</v>
      </c>
      <c r="G130" s="39"/>
      <c r="H130" s="40">
        <v>8.7</v>
      </c>
      <c r="I130" s="40" t="s">
        <v>66</v>
      </c>
      <c r="J130" s="38"/>
    </row>
    <row r="131" spans="1:10" s="52" customFormat="1" ht="12.75">
      <c r="A131" s="51"/>
      <c r="B131" s="38" t="s">
        <v>2</v>
      </c>
      <c r="C131" s="38" t="s">
        <v>4</v>
      </c>
      <c r="D131" s="38" t="s">
        <v>76</v>
      </c>
      <c r="E131" s="38" t="s">
        <v>25</v>
      </c>
      <c r="F131" s="39">
        <v>265</v>
      </c>
      <c r="G131" s="39">
        <v>6.5</v>
      </c>
      <c r="H131" s="40">
        <v>15</v>
      </c>
      <c r="I131" s="40">
        <v>611</v>
      </c>
      <c r="J131" s="38"/>
    </row>
    <row r="132" spans="1:10" s="52" customFormat="1" ht="12.75">
      <c r="A132" s="51"/>
      <c r="B132" s="38" t="s">
        <v>2</v>
      </c>
      <c r="C132" s="38" t="s">
        <v>4</v>
      </c>
      <c r="D132" s="38" t="s">
        <v>76</v>
      </c>
      <c r="E132" s="38" t="s">
        <v>26</v>
      </c>
      <c r="F132" s="39">
        <v>124</v>
      </c>
      <c r="G132" s="39">
        <v>4</v>
      </c>
      <c r="H132" s="40">
        <v>20</v>
      </c>
      <c r="I132" s="40">
        <v>1549</v>
      </c>
      <c r="J132" s="38"/>
    </row>
    <row r="133" spans="1:10" s="52" customFormat="1" ht="12.75">
      <c r="A133" s="51"/>
      <c r="B133" s="38" t="s">
        <v>2</v>
      </c>
      <c r="C133" s="38" t="s">
        <v>4</v>
      </c>
      <c r="D133" s="38" t="s">
        <v>77</v>
      </c>
      <c r="E133" s="38" t="s">
        <v>81</v>
      </c>
      <c r="F133" s="39">
        <v>1555</v>
      </c>
      <c r="G133" s="39">
        <v>15</v>
      </c>
      <c r="H133" s="40">
        <v>11.3</v>
      </c>
      <c r="I133" s="40">
        <v>1171.4</v>
      </c>
      <c r="J133" s="38"/>
    </row>
    <row r="134" spans="1:10" s="52" customFormat="1" ht="12.75">
      <c r="A134" s="51"/>
      <c r="B134" s="38" t="s">
        <v>2</v>
      </c>
      <c r="C134" s="38" t="s">
        <v>1</v>
      </c>
      <c r="D134" s="38" t="s">
        <v>77</v>
      </c>
      <c r="E134" s="38" t="s">
        <v>81</v>
      </c>
      <c r="F134" s="39">
        <v>809</v>
      </c>
      <c r="G134" s="39"/>
      <c r="H134" s="40">
        <v>7</v>
      </c>
      <c r="I134" s="40" t="s">
        <v>66</v>
      </c>
      <c r="J134" s="38"/>
    </row>
    <row r="135" spans="2:10" s="52" customFormat="1" ht="12.75">
      <c r="B135" s="38" t="s">
        <v>2</v>
      </c>
      <c r="C135" s="38" t="s">
        <v>4</v>
      </c>
      <c r="D135" s="38" t="s">
        <v>77</v>
      </c>
      <c r="E135" s="38" t="s">
        <v>28</v>
      </c>
      <c r="F135" s="39">
        <v>628</v>
      </c>
      <c r="G135" s="39">
        <v>6</v>
      </c>
      <c r="H135" s="40">
        <v>15</v>
      </c>
      <c r="I135" s="40">
        <v>1570</v>
      </c>
      <c r="J135" s="38"/>
    </row>
    <row r="136" spans="2:10" s="52" customFormat="1" ht="12.75">
      <c r="B136" s="38" t="s">
        <v>2</v>
      </c>
      <c r="C136" s="38" t="s">
        <v>4</v>
      </c>
      <c r="D136" s="38" t="s">
        <v>77</v>
      </c>
      <c r="E136" s="38" t="s">
        <v>82</v>
      </c>
      <c r="F136" s="39">
        <v>140</v>
      </c>
      <c r="G136" s="39">
        <v>21</v>
      </c>
      <c r="H136" s="40">
        <v>14.2</v>
      </c>
      <c r="I136" s="40">
        <v>126</v>
      </c>
      <c r="J136" s="38"/>
    </row>
    <row r="137" spans="2:10" s="52" customFormat="1" ht="12.75">
      <c r="B137" s="38"/>
      <c r="C137" s="38" t="s">
        <v>1</v>
      </c>
      <c r="D137" s="38" t="s">
        <v>77</v>
      </c>
      <c r="E137" s="38" t="s">
        <v>82</v>
      </c>
      <c r="F137" s="39">
        <v>12</v>
      </c>
      <c r="G137" s="39"/>
      <c r="H137" s="40">
        <v>8</v>
      </c>
      <c r="I137" s="40" t="s">
        <v>66</v>
      </c>
      <c r="J137" s="38"/>
    </row>
    <row r="138" spans="2:10" s="52" customFormat="1" ht="12.75">
      <c r="B138" s="38" t="s">
        <v>7</v>
      </c>
      <c r="C138" s="38" t="s">
        <v>6</v>
      </c>
      <c r="D138" s="38" t="s">
        <v>77</v>
      </c>
      <c r="E138" s="38" t="s">
        <v>82</v>
      </c>
      <c r="F138" s="39">
        <v>74</v>
      </c>
      <c r="G138" s="39"/>
      <c r="H138" s="40">
        <v>7.7</v>
      </c>
      <c r="I138" s="40" t="s">
        <v>66</v>
      </c>
      <c r="J138" s="38"/>
    </row>
    <row r="139" spans="2:10" s="52" customFormat="1" ht="12.75">
      <c r="B139" s="38" t="s">
        <v>2</v>
      </c>
      <c r="C139" s="38" t="s">
        <v>4</v>
      </c>
      <c r="D139" s="38" t="s">
        <v>127</v>
      </c>
      <c r="E139" s="38" t="s">
        <v>128</v>
      </c>
      <c r="F139" s="39">
        <v>52</v>
      </c>
      <c r="G139" s="39">
        <v>4</v>
      </c>
      <c r="H139" s="40">
        <v>27.3</v>
      </c>
      <c r="I139" s="40">
        <v>604.1</v>
      </c>
      <c r="J139" s="38"/>
    </row>
    <row r="140" spans="2:10" s="52" customFormat="1" ht="12.75">
      <c r="B140" s="38"/>
      <c r="C140" s="38" t="s">
        <v>1</v>
      </c>
      <c r="D140" s="38" t="s">
        <v>127</v>
      </c>
      <c r="E140" s="38" t="s">
        <v>128</v>
      </c>
      <c r="F140" s="39">
        <v>68</v>
      </c>
      <c r="G140" s="39"/>
      <c r="H140" s="40">
        <v>9.1</v>
      </c>
      <c r="I140" s="40" t="s">
        <v>66</v>
      </c>
      <c r="J140" s="38"/>
    </row>
    <row r="141" spans="2:10" s="52" customFormat="1" ht="12.75">
      <c r="B141" s="38" t="s">
        <v>7</v>
      </c>
      <c r="C141" s="38" t="s">
        <v>6</v>
      </c>
      <c r="D141" s="38" t="s">
        <v>127</v>
      </c>
      <c r="E141" s="38" t="s">
        <v>128</v>
      </c>
      <c r="F141" s="39">
        <v>54</v>
      </c>
      <c r="G141" s="39"/>
      <c r="H141" s="40">
        <v>7</v>
      </c>
      <c r="I141" s="40" t="s">
        <v>66</v>
      </c>
      <c r="J141" s="38"/>
    </row>
    <row r="143" spans="2:7" ht="12.75">
      <c r="B143" s="9" t="s">
        <v>85</v>
      </c>
      <c r="C143" s="12"/>
      <c r="D143" s="12"/>
      <c r="E143" s="12"/>
      <c r="F143" s="35">
        <f>SUM(F122:F141)</f>
        <v>8801</v>
      </c>
      <c r="G143" s="13">
        <f>SUM(G122:G141)</f>
        <v>90</v>
      </c>
    </row>
    <row r="144" ht="12.75">
      <c r="B144" s="10"/>
    </row>
    <row r="145" ht="12.75" customHeight="1">
      <c r="A145" s="7" t="s">
        <v>59</v>
      </c>
    </row>
    <row r="146" spans="1:10" s="49" customFormat="1" ht="12.75" customHeight="1">
      <c r="A146" s="47"/>
      <c r="B146" s="48" t="s">
        <v>2</v>
      </c>
      <c r="C146" s="49" t="s">
        <v>4</v>
      </c>
      <c r="D146" s="49" t="s">
        <v>139</v>
      </c>
      <c r="E146" s="49" t="s">
        <v>29</v>
      </c>
      <c r="F146" s="50">
        <v>157</v>
      </c>
      <c r="G146" s="49">
        <v>1.4</v>
      </c>
      <c r="H146" s="49">
        <v>10</v>
      </c>
      <c r="I146" s="49">
        <v>1121.5</v>
      </c>
      <c r="J146" s="49" t="s">
        <v>140</v>
      </c>
    </row>
    <row r="147" spans="1:11" ht="12.75" customHeight="1">
      <c r="A147" s="7"/>
      <c r="B147" s="38" t="s">
        <v>2</v>
      </c>
      <c r="C147" s="38" t="s">
        <v>4</v>
      </c>
      <c r="D147" s="38" t="s">
        <v>78</v>
      </c>
      <c r="E147" s="38" t="s">
        <v>30</v>
      </c>
      <c r="F147" s="39">
        <v>194</v>
      </c>
      <c r="G147" s="39">
        <v>0.8</v>
      </c>
      <c r="H147" s="40">
        <v>6.6</v>
      </c>
      <c r="I147" s="40">
        <v>1609</v>
      </c>
      <c r="J147" s="38" t="s">
        <v>129</v>
      </c>
      <c r="K147" t="s">
        <v>168</v>
      </c>
    </row>
    <row r="148" spans="2:10" ht="12.75">
      <c r="B148" s="38" t="s">
        <v>2</v>
      </c>
      <c r="C148" s="38" t="s">
        <v>4</v>
      </c>
      <c r="D148" s="38" t="s">
        <v>78</v>
      </c>
      <c r="E148" s="38" t="s">
        <v>31</v>
      </c>
      <c r="F148" s="39">
        <v>28</v>
      </c>
      <c r="G148" s="39">
        <v>0.5</v>
      </c>
      <c r="H148" s="40">
        <v>7.1</v>
      </c>
      <c r="I148" s="40">
        <v>397.6</v>
      </c>
      <c r="J148" s="38" t="s">
        <v>131</v>
      </c>
    </row>
    <row r="150" spans="2:7" ht="12.75">
      <c r="B150" s="9" t="s">
        <v>85</v>
      </c>
      <c r="C150" s="12"/>
      <c r="D150" s="12"/>
      <c r="E150" s="12"/>
      <c r="F150" s="35">
        <f>SUM(F146:F148)</f>
        <v>379</v>
      </c>
      <c r="G150" s="13">
        <f>SUM(G146:G148)</f>
        <v>2.7</v>
      </c>
    </row>
    <row r="151" ht="12.75">
      <c r="B151" s="10"/>
    </row>
    <row r="152" ht="12.75">
      <c r="A152" s="7" t="s">
        <v>58</v>
      </c>
    </row>
    <row r="153" spans="1:11" ht="12.75" customHeight="1">
      <c r="A153" s="7"/>
      <c r="B153" s="42"/>
      <c r="C153" s="42" t="s">
        <v>1</v>
      </c>
      <c r="D153" s="42" t="s">
        <v>132</v>
      </c>
      <c r="E153" s="42" t="s">
        <v>63</v>
      </c>
      <c r="F153" s="43">
        <v>297</v>
      </c>
      <c r="G153" s="43">
        <v>6</v>
      </c>
      <c r="H153" s="44">
        <v>9</v>
      </c>
      <c r="I153" s="44">
        <v>445.5</v>
      </c>
      <c r="J153" s="53" t="s">
        <v>133</v>
      </c>
      <c r="K153" t="s">
        <v>169</v>
      </c>
    </row>
    <row r="154" spans="1:10" ht="12.75" customHeight="1">
      <c r="A154" s="7"/>
      <c r="B154" s="42"/>
      <c r="C154" s="42" t="s">
        <v>1</v>
      </c>
      <c r="D154" s="42" t="s">
        <v>35</v>
      </c>
      <c r="E154" s="42" t="s">
        <v>36</v>
      </c>
      <c r="F154" s="43">
        <v>503</v>
      </c>
      <c r="G154" s="43">
        <v>5</v>
      </c>
      <c r="H154" s="44">
        <v>9</v>
      </c>
      <c r="I154" s="44">
        <v>905.4</v>
      </c>
      <c r="J154" s="53" t="s">
        <v>134</v>
      </c>
    </row>
    <row r="155" spans="1:10" ht="12.75">
      <c r="A155" s="7"/>
      <c r="B155" s="42"/>
      <c r="C155" s="42" t="s">
        <v>1</v>
      </c>
      <c r="D155" s="42" t="s">
        <v>34</v>
      </c>
      <c r="E155" s="42" t="s">
        <v>82</v>
      </c>
      <c r="F155" s="43">
        <v>752</v>
      </c>
      <c r="G155" s="43">
        <v>8</v>
      </c>
      <c r="H155" s="44">
        <v>9.3</v>
      </c>
      <c r="I155" s="44">
        <v>874.2</v>
      </c>
      <c r="J155" s="53" t="s">
        <v>135</v>
      </c>
    </row>
    <row r="156" spans="1:10" ht="12.75" customHeight="1">
      <c r="A156" s="7"/>
      <c r="B156" s="42"/>
      <c r="C156" s="42" t="s">
        <v>1</v>
      </c>
      <c r="D156" s="42" t="s">
        <v>78</v>
      </c>
      <c r="E156" s="42" t="s">
        <v>136</v>
      </c>
      <c r="F156" s="43">
        <v>297</v>
      </c>
      <c r="G156" s="43">
        <v>6</v>
      </c>
      <c r="H156" s="44">
        <v>9.3</v>
      </c>
      <c r="I156" s="44">
        <v>460.4</v>
      </c>
      <c r="J156" s="53" t="s">
        <v>133</v>
      </c>
    </row>
    <row r="157" spans="2:10" ht="12.75" customHeight="1">
      <c r="B157" s="42"/>
      <c r="C157" s="42" t="s">
        <v>1</v>
      </c>
      <c r="D157" s="42" t="s">
        <v>78</v>
      </c>
      <c r="E157" s="42" t="s">
        <v>37</v>
      </c>
      <c r="F157" s="43">
        <v>301</v>
      </c>
      <c r="G157" s="43">
        <v>3</v>
      </c>
      <c r="H157" s="44">
        <v>9.3</v>
      </c>
      <c r="I157" s="44">
        <v>933.1</v>
      </c>
      <c r="J157" s="54" t="s">
        <v>137</v>
      </c>
    </row>
    <row r="159" spans="2:7" ht="12.75">
      <c r="B159" s="9" t="s">
        <v>85</v>
      </c>
      <c r="C159" s="12"/>
      <c r="D159" s="12"/>
      <c r="E159" s="12"/>
      <c r="F159" s="35">
        <f>SUM(F153:F158)</f>
        <v>2150</v>
      </c>
      <c r="G159" s="13">
        <f>SUM(G153:G158)</f>
        <v>28</v>
      </c>
    </row>
    <row r="161" spans="1:11" ht="12.75">
      <c r="A161" s="23"/>
      <c r="B161" s="24"/>
      <c r="C161" s="23"/>
      <c r="D161" s="23"/>
      <c r="E161" s="23"/>
      <c r="F161" s="37" t="s">
        <v>87</v>
      </c>
      <c r="G161" s="27" t="s">
        <v>39</v>
      </c>
      <c r="H161" s="23"/>
      <c r="I161" s="23"/>
      <c r="J161" s="23"/>
      <c r="K161" s="23"/>
    </row>
    <row r="162" spans="1:11" ht="12.75">
      <c r="A162" s="23"/>
      <c r="B162" s="24"/>
      <c r="C162" s="23"/>
      <c r="D162" s="23"/>
      <c r="E162" s="23"/>
      <c r="F162" s="28">
        <f>SUM(F159,F150,F143,F119,F104,F76,F44,F24)</f>
        <v>40196</v>
      </c>
      <c r="G162" s="46">
        <f>SUM(G159,G150,G143,G119,G104,G76,G44,G24)</f>
        <v>609.45</v>
      </c>
      <c r="H162" s="23"/>
      <c r="I162" s="23"/>
      <c r="J162" s="23"/>
      <c r="K162" s="23"/>
    </row>
    <row r="164" spans="1:11" ht="12.75">
      <c r="A164" t="s">
        <v>92</v>
      </c>
      <c r="B164"/>
      <c r="C164" s="5"/>
      <c r="F164"/>
      <c r="G164" s="36"/>
      <c r="J164" s="4"/>
      <c r="K164" s="4"/>
    </row>
    <row r="165" ht="12.75">
      <c r="F165" s="36"/>
    </row>
    <row r="166" ht="12.75">
      <c r="F166" s="36"/>
    </row>
    <row r="167" ht="12.75">
      <c r="F167" s="36"/>
    </row>
    <row r="168" ht="12.75">
      <c r="F168" s="36"/>
    </row>
    <row r="169" ht="12.75">
      <c r="F169" s="36"/>
    </row>
    <row r="170" ht="12.75">
      <c r="F170" s="36"/>
    </row>
  </sheetData>
  <printOptions/>
  <pageMargins left="0.5" right="0.5" top="1" bottom="1" header="0.5" footer="0.5"/>
  <pageSetup fitToHeight="2" fitToWidth="1" horizontalDpi="600" verticalDpi="600" orientation="portrait" scale="5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ODFW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Stahl</dc:creator>
  <cp:keywords/>
  <dc:description/>
  <cp:lastModifiedBy>Bill Herber</cp:lastModifiedBy>
  <cp:lastPrinted>2003-08-05T22:15:40Z</cp:lastPrinted>
  <dcterms:created xsi:type="dcterms:W3CDTF">2002-06-25T16:44:04Z</dcterms:created>
  <dcterms:modified xsi:type="dcterms:W3CDTF">2004-09-02T18:08:52Z</dcterms:modified>
  <cp:category/>
  <cp:version/>
  <cp:contentType/>
  <cp:contentStatus/>
</cp:coreProperties>
</file>